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0" yWindow="50" windowWidth="19140" windowHeight="8590"/>
  </bookViews>
  <sheets>
    <sheet name="List1" sheetId="1" r:id="rId1"/>
    <sheet name="List2" sheetId="2" r:id="rId2"/>
    <sheet name="List3" sheetId="3" r:id="rId3"/>
  </sheets>
  <calcPr calcId="125725"/>
</workbook>
</file>

<file path=xl/calcChain.xml><?xml version="1.0" encoding="utf-8"?>
<calcChain xmlns="http://schemas.openxmlformats.org/spreadsheetml/2006/main">
  <c r="D15" i="1"/>
  <c r="H45"/>
  <c r="I45" s="1"/>
  <c r="I69"/>
  <c r="I68"/>
  <c r="I66"/>
  <c r="I70" s="1"/>
  <c r="I67"/>
  <c r="C21"/>
  <c r="H58"/>
  <c r="H57"/>
  <c r="H56"/>
  <c r="H55"/>
  <c r="H54"/>
  <c r="H53"/>
  <c r="H52"/>
  <c r="H51"/>
  <c r="H44"/>
  <c r="H47"/>
  <c r="I47" s="1"/>
  <c r="H43"/>
  <c r="H42"/>
  <c r="H41"/>
  <c r="H40"/>
  <c r="H39"/>
  <c r="H38"/>
  <c r="H37"/>
  <c r="H35"/>
  <c r="H34"/>
  <c r="H33"/>
  <c r="H32"/>
  <c r="H31"/>
  <c r="H30"/>
  <c r="H29"/>
  <c r="H28"/>
  <c r="H27"/>
  <c r="I31" l="1"/>
  <c r="I58"/>
  <c r="I41"/>
  <c r="I34"/>
  <c r="D60" l="1"/>
  <c r="H26"/>
  <c r="I28" s="1"/>
  <c r="H60" s="1"/>
  <c r="C74" s="1"/>
  <c r="C75" l="1"/>
  <c r="H76" s="1"/>
</calcChain>
</file>

<file path=xl/comments1.xml><?xml version="1.0" encoding="utf-8"?>
<comments xmlns="http://schemas.openxmlformats.org/spreadsheetml/2006/main">
  <authors>
    <author>Pavlína Suchánková</author>
    <author/>
  </authors>
  <commentList>
    <comment ref="B9" authorId="0">
      <text>
        <r>
          <rPr>
            <b/>
            <sz val="10"/>
            <color indexed="81"/>
            <rFont val="Tahoma"/>
            <family val="2"/>
            <charset val="238"/>
          </rPr>
          <t>Jména spolubydlících</t>
        </r>
      </text>
    </comment>
    <comment ref="B14" authorId="0">
      <text>
        <r>
          <rPr>
            <b/>
            <sz val="10"/>
            <color indexed="81"/>
            <rFont val="Tahoma"/>
            <family val="2"/>
            <charset val="238"/>
          </rPr>
          <t>1aktivníčlověk+1hyperaktivnírussell=1psovod</t>
        </r>
      </text>
    </comment>
    <comment ref="B15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Poplatek 500Kč platí účastníci nad 12 let, </t>
        </r>
      </text>
    </comment>
    <comment ref="B26" authorId="0">
      <text>
        <r>
          <rPr>
            <b/>
            <sz val="9"/>
            <color indexed="81"/>
            <rFont val="Tahoma"/>
            <family val="2"/>
            <charset val="238"/>
          </rPr>
          <t>vyplňte číslo 1 pro vybranou možnost ubytování</t>
        </r>
      </text>
    </comment>
    <comment ref="B27" authorId="0">
      <text>
        <r>
          <rPr>
            <b/>
            <sz val="9"/>
            <color indexed="81"/>
            <rFont val="Tahoma"/>
            <family val="2"/>
            <charset val="238"/>
          </rPr>
          <t>Poplatek OÚ</t>
        </r>
      </text>
    </comment>
    <comment ref="B28" authorId="0">
      <text>
        <r>
          <rPr>
            <b/>
            <sz val="9"/>
            <color indexed="81"/>
            <rFont val="Tahoma"/>
            <family val="2"/>
            <charset val="238"/>
          </rPr>
          <t>Celkový počet psů na chatce</t>
        </r>
      </text>
    </comment>
    <comment ref="B29" authorId="0">
      <text>
        <r>
          <rPr>
            <b/>
            <sz val="9"/>
            <color indexed="81"/>
            <rFont val="Tahoma"/>
            <family val="2"/>
            <charset val="238"/>
          </rPr>
          <t>vyplňte číslo 1 pro vybranou možnost ubytování</t>
        </r>
      </text>
    </comment>
    <comment ref="B30" authorId="0">
      <text>
        <r>
          <rPr>
            <b/>
            <sz val="9"/>
            <color indexed="81"/>
            <rFont val="Tahoma"/>
            <family val="2"/>
            <charset val="238"/>
          </rPr>
          <t>Poplatek OÚ</t>
        </r>
      </text>
    </comment>
    <comment ref="B31" authorId="0">
      <text>
        <r>
          <rPr>
            <b/>
            <sz val="9"/>
            <color indexed="81"/>
            <rFont val="Tahoma"/>
            <family val="2"/>
            <charset val="238"/>
          </rPr>
          <t>Celkový počet psů na chatce</t>
        </r>
      </text>
    </comment>
    <comment ref="B32" authorId="0">
      <text>
        <r>
          <rPr>
            <b/>
            <sz val="9"/>
            <color indexed="81"/>
            <rFont val="Tahoma"/>
            <family val="2"/>
            <charset val="238"/>
          </rPr>
          <t>vyplňte číslo 1 pro vybranou možnost ubytování</t>
        </r>
      </text>
    </comment>
    <comment ref="B33" authorId="0">
      <text>
        <r>
          <rPr>
            <b/>
            <sz val="9"/>
            <color indexed="81"/>
            <rFont val="Tahoma"/>
            <family val="2"/>
            <charset val="238"/>
          </rPr>
          <t>Poplatek OÚ</t>
        </r>
      </text>
    </comment>
    <comment ref="B34" authorId="0">
      <text>
        <r>
          <rPr>
            <b/>
            <sz val="9"/>
            <color indexed="81"/>
            <rFont val="Tahoma"/>
            <family val="2"/>
            <charset val="238"/>
          </rPr>
          <t>Celkový počet psů na chatce</t>
        </r>
      </text>
    </comment>
    <comment ref="B37" authorId="0">
      <text>
        <r>
          <rPr>
            <b/>
            <sz val="9"/>
            <color indexed="81"/>
            <rFont val="Tahoma"/>
            <family val="2"/>
            <charset val="238"/>
          </rPr>
          <t>vyplňte číslo 1 pro vybranou možnost ubytování</t>
        </r>
      </text>
    </comment>
    <comment ref="B38" authorId="0">
      <text>
        <r>
          <rPr>
            <b/>
            <sz val="9"/>
            <color indexed="81"/>
            <rFont val="Tahoma"/>
            <family val="2"/>
            <charset val="238"/>
          </rPr>
          <t>vyplňte číslo 1 pro vybranou možnost ubytování</t>
        </r>
      </text>
    </comment>
    <comment ref="B39" authorId="0">
      <text>
        <r>
          <rPr>
            <b/>
            <sz val="9"/>
            <color indexed="81"/>
            <rFont val="Tahoma"/>
            <family val="2"/>
            <charset val="238"/>
          </rPr>
          <t>vyplňte číslo 1 pro vybranou možnost ubytování</t>
        </r>
      </text>
    </comment>
    <comment ref="B40" authorId="1">
      <text>
        <r>
          <rPr>
            <sz val="10"/>
            <color rgb="FF000000"/>
            <rFont val="Arial"/>
            <family val="2"/>
            <charset val="238"/>
          </rPr>
          <t>Poplatek OÚ</t>
        </r>
      </text>
    </comment>
    <comment ref="B41" authorId="1">
      <text>
        <r>
          <rPr>
            <sz val="10"/>
            <color rgb="FF000000"/>
            <rFont val="Arial"/>
            <family val="2"/>
            <charset val="238"/>
          </rPr>
          <t>Celkový počet psů na pokoji</t>
        </r>
      </text>
    </comment>
    <comment ref="B42" authorId="0">
      <text>
        <r>
          <rPr>
            <b/>
            <sz val="9"/>
            <color indexed="81"/>
            <rFont val="Tahoma"/>
            <family val="2"/>
            <charset val="238"/>
          </rPr>
          <t>vyplňte číslo 1 pro vybranou možnost ubytování</t>
        </r>
      </text>
    </comment>
    <comment ref="B43" authorId="0">
      <text>
        <r>
          <rPr>
            <b/>
            <sz val="9"/>
            <color indexed="81"/>
            <rFont val="Tahoma"/>
            <family val="2"/>
            <charset val="238"/>
          </rPr>
          <t>Poplatek OÚ</t>
        </r>
      </text>
    </comment>
    <comment ref="B44" authorId="1">
      <text>
        <r>
          <rPr>
            <sz val="10"/>
            <color rgb="FF000000"/>
            <rFont val="Arial"/>
            <family val="2"/>
            <charset val="238"/>
          </rPr>
          <t xml:space="preserve">Celkový počet psů
</t>
        </r>
      </text>
    </comment>
    <comment ref="B45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počet chtěného povlečení - 80,- na osobu za celý pobyt
</t>
        </r>
      </text>
    </comment>
    <comment ref="B47" authorId="0">
      <text>
        <r>
          <rPr>
            <b/>
            <sz val="9"/>
            <color indexed="81"/>
            <rFont val="Tahoma"/>
            <family val="2"/>
            <charset val="238"/>
          </rPr>
          <t>Pro chatky i kempovou část (stany). Uveďte celkový počet aut, kterými přijedete.</t>
        </r>
      </text>
    </comment>
    <comment ref="B56" authorId="0">
      <text>
        <r>
          <rPr>
            <b/>
            <sz val="9"/>
            <color indexed="81"/>
            <rFont val="Tahoma"/>
            <family val="2"/>
            <charset val="238"/>
          </rPr>
          <t>Celkový počet osob ve stanu</t>
        </r>
      </text>
    </comment>
    <comment ref="B57" authorId="0">
      <text>
        <r>
          <rPr>
            <b/>
            <sz val="9"/>
            <color indexed="81"/>
            <rFont val="Tahoma"/>
            <family val="2"/>
            <charset val="238"/>
          </rPr>
          <t>Poplatek OÚ</t>
        </r>
      </text>
    </comment>
    <comment ref="B66" authorId="0">
      <text>
        <r>
          <rPr>
            <b/>
            <sz val="9"/>
            <color indexed="81"/>
            <rFont val="Tahoma"/>
            <family val="2"/>
            <charset val="238"/>
          </rPr>
          <t>polopenze začíná večeří a končí snídaní</t>
        </r>
      </text>
    </comment>
    <comment ref="B68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Plná penze začíná večeří a končí obědem
</t>
        </r>
      </text>
    </comment>
    <comment ref="K70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Vegetariánská strava apod. </t>
        </r>
      </text>
    </comment>
    <comment ref="B71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beze zbraně
</t>
        </r>
      </text>
    </comment>
  </commentList>
</comments>
</file>

<file path=xl/sharedStrings.xml><?xml version="1.0" encoding="utf-8"?>
<sst xmlns="http://schemas.openxmlformats.org/spreadsheetml/2006/main" count="158" uniqueCount="100">
  <si>
    <t>Pořadové číslo (NEVYPLŇOVAT):</t>
  </si>
  <si>
    <t>VYPLŇTE POUZE ŽLUTÁ  A ORANŽOVÁ POLÍČKA!!!</t>
  </si>
  <si>
    <t>Jméno:</t>
  </si>
  <si>
    <t>Příjmení:</t>
  </si>
  <si>
    <t>Kontatkní email:</t>
  </si>
  <si>
    <t>Mobilní telefon:</t>
  </si>
  <si>
    <t>Spolubydlící na chatce</t>
  </si>
  <si>
    <t>Jméno a příjmení</t>
  </si>
  <si>
    <t>Účastnický poplatek</t>
  </si>
  <si>
    <t>(do žlutého políčka vedle vybrané velikosti napište počet objednávaných kusů, nepotřebná pole nechte prázdná)</t>
  </si>
  <si>
    <t>Unisex (ks):</t>
  </si>
  <si>
    <t>Velikost XS</t>
  </si>
  <si>
    <t>Velikost S</t>
  </si>
  <si>
    <t>Velikost M</t>
  </si>
  <si>
    <t>Velikost L</t>
  </si>
  <si>
    <t>Velikost XL</t>
  </si>
  <si>
    <t>Velikost XXL</t>
  </si>
  <si>
    <t>Dámské (ks):</t>
  </si>
  <si>
    <t>Cena trička celkem:</t>
  </si>
  <si>
    <t xml:space="preserve">Chatky </t>
  </si>
  <si>
    <r>
      <t xml:space="preserve">(do žlutých políček vložte </t>
    </r>
    <r>
      <rPr>
        <sz val="11"/>
        <color rgb="FFFF0000"/>
        <rFont val="Calibri"/>
        <family val="2"/>
        <charset val="238"/>
      </rPr>
      <t xml:space="preserve">počet osob s nárokem na lůžko </t>
    </r>
    <r>
      <rPr>
        <sz val="11"/>
        <color rgb="FF000000"/>
        <rFont val="Calibri"/>
        <family val="2"/>
        <charset val="238"/>
      </rPr>
      <t>v daném dni, nepotřebná pole nechte prázdná)</t>
    </r>
  </si>
  <si>
    <t>Cena za noc</t>
  </si>
  <si>
    <t>Celkem</t>
  </si>
  <si>
    <t>2 lůžka</t>
  </si>
  <si>
    <t>Počet osob nad 18 let/Poplatek OÚ</t>
  </si>
  <si>
    <t xml:space="preserve">             Počet psů na chatce</t>
  </si>
  <si>
    <t>3 lůžka</t>
  </si>
  <si>
    <t>4 lůžka</t>
  </si>
  <si>
    <t>Povlečení</t>
  </si>
  <si>
    <t>Ubytovna</t>
  </si>
  <si>
    <t xml:space="preserve"> Počet osob nad 18 let/Poplatek OÚ</t>
  </si>
  <si>
    <t xml:space="preserve">             Počet psů na pokoji</t>
  </si>
  <si>
    <t xml:space="preserve">             Počet psů v buňce</t>
  </si>
  <si>
    <t xml:space="preserve">Parkovné – osobní auto </t>
  </si>
  <si>
    <t>Kempová část</t>
  </si>
  <si>
    <t>(do žlutých polí vložte počet stanů atd., nepotřebná pole nechte prázdná)</t>
  </si>
  <si>
    <t>Obytný přívěs</t>
  </si>
  <si>
    <t>Obytný automobil</t>
  </si>
  <si>
    <t xml:space="preserve">Elektrická přípojka </t>
  </si>
  <si>
    <t>Stan (bez rozdílu velikosti)</t>
  </si>
  <si>
    <t xml:space="preserve">             Dítě 3-15 let</t>
  </si>
  <si>
    <t xml:space="preserve">             Počet osob nad 15 let</t>
  </si>
  <si>
    <t>Počet osob nad 18 let /poplatek OÚ</t>
  </si>
  <si>
    <t xml:space="preserve">             Počet psů v kempové části</t>
  </si>
  <si>
    <t>* Ceník ubytování vychází z ceníku kempu na webových stránkách.</t>
  </si>
  <si>
    <t xml:space="preserve">Kompletní informace k ubytování najdeš na: </t>
  </si>
  <si>
    <t>Cena ubytování celkem</t>
  </si>
  <si>
    <r>
      <t xml:space="preserve">Stravování </t>
    </r>
    <r>
      <rPr>
        <sz val="11"/>
        <color rgb="FF000000"/>
        <rFont val="Calibri"/>
        <family val="2"/>
        <charset val="238"/>
      </rPr>
      <t>(do tabulky vložte počet osob):</t>
    </r>
  </si>
  <si>
    <t>Cena za den</t>
  </si>
  <si>
    <t>Cena celkem</t>
  </si>
  <si>
    <t>x</t>
  </si>
  <si>
    <t>polopenze</t>
  </si>
  <si>
    <t>snídaně, večeře</t>
  </si>
  <si>
    <t>polopenze (děti do 12 let)</t>
  </si>
  <si>
    <t xml:space="preserve">plná penze </t>
  </si>
  <si>
    <t>snídaně, oběd, večeře</t>
  </si>
  <si>
    <t>plná penze (děti do 12 let)</t>
  </si>
  <si>
    <t>Celkem stravování</t>
  </si>
  <si>
    <t>Orientační cena celkem:</t>
  </si>
  <si>
    <t>Záloha, kterou budete platit:</t>
  </si>
  <si>
    <t>Záloha - částka, kterou budete platit na účet. Zbytek se doplácí v kempu.</t>
  </si>
  <si>
    <t>orientační částka, kterou budete doplácet v kempu</t>
  </si>
  <si>
    <t>Variabilní symbol:</t>
  </si>
  <si>
    <t xml:space="preserve">Kam přihlášku odeslat: </t>
  </si>
  <si>
    <t xml:space="preserve">Přihlášku odešlete jako přílohu v excelovském formátu na email: </t>
  </si>
  <si>
    <t>Princip: kdo si dřív zaplatí, ten bydlí!</t>
  </si>
  <si>
    <r>
      <t xml:space="preserve">Uzávěrky </t>
    </r>
    <r>
      <rPr>
        <b/>
        <sz val="10"/>
        <color rgb="FF000000"/>
        <rFont val="Calibri"/>
        <family val="2"/>
        <charset val="238"/>
      </rPr>
      <t>(včetně plateb):</t>
    </r>
  </si>
  <si>
    <t>Trička</t>
  </si>
  <si>
    <t>Ubytování:</t>
  </si>
  <si>
    <t>Strava</t>
  </si>
  <si>
    <t>Účast na srazu bez zajištění jakýchkoli služeb:</t>
  </si>
  <si>
    <t>bez omezení</t>
  </si>
  <si>
    <t>xxxxxx</t>
  </si>
  <si>
    <t xml:space="preserve">4 lůžka </t>
  </si>
  <si>
    <t>Chatka - 4 lůžka s toaletou</t>
  </si>
  <si>
    <t>pátek – 6.6.</t>
  </si>
  <si>
    <t>sobota – 7.6.</t>
  </si>
  <si>
    <t>neděle  – 8.6.</t>
  </si>
  <si>
    <t>Celkem psovodů :</t>
  </si>
  <si>
    <r>
      <t>Trička</t>
    </r>
    <r>
      <rPr>
        <sz val="12"/>
        <color rgb="FF000000"/>
        <rFont val="Calibri"/>
        <family val="2"/>
        <charset val="238"/>
      </rPr>
      <t xml:space="preserve"> (á 250Kč) Sol's</t>
    </r>
  </si>
  <si>
    <t>neděle - 8.6.</t>
  </si>
  <si>
    <t xml:space="preserve">Cena celkem je součtem účastnického poplatku, ceny triček, ceny za ubytování a ceny za stravování (červená políčka výše). </t>
  </si>
  <si>
    <t>russell-sraz@seznam.cz</t>
  </si>
  <si>
    <r>
      <t xml:space="preserve">Platbu můžete odeslat okamžitě </t>
    </r>
    <r>
      <rPr>
        <b/>
        <sz val="10"/>
        <color rgb="FF000000"/>
        <rFont val="Calibri"/>
        <family val="2"/>
        <charset val="238"/>
      </rPr>
      <t>po potvrzení objednávky</t>
    </r>
    <r>
      <rPr>
        <sz val="10"/>
        <color rgb="FF000000"/>
        <rFont val="Calibri"/>
        <family val="2"/>
        <charset val="238"/>
      </rPr>
      <t xml:space="preserve">. Kdo dřív zaplatí, ten bude mít požadované služby zajištěny. Kapacity nejsou nafukovací, takže ať pak nejste </t>
    </r>
  </si>
  <si>
    <t>nepříjemně překvapeni. Pokud zaplatíte, ale pak se rozhodnete nejet, sami si aktivně najděte náhradníka. Peníze se nevrací - pouze výjimečně.</t>
  </si>
  <si>
    <t>Do 30.4.2025</t>
  </si>
  <si>
    <t>Do 30.4.2025 nebo do naplnění kapacity</t>
  </si>
  <si>
    <t>xx</t>
  </si>
  <si>
    <t>(do oranžových políček vyplňte číslo 1 pro vybranou možnost ubytování)(počet osob nesmí překročit počet lůžek)</t>
  </si>
  <si>
    <t xml:space="preserve">               doporučujeme pro zjednodušení plnou penzi</t>
  </si>
  <si>
    <t>Budu lovit Bobříky</t>
  </si>
  <si>
    <t>ANO/NE</t>
  </si>
  <si>
    <t>Přítomnost háravek je vyloučena</t>
  </si>
  <si>
    <t>https://russell-sraz.webnode.cz/sraz-2025/faq-/</t>
  </si>
  <si>
    <t>Ostatní info na :</t>
  </si>
  <si>
    <t> Přihlášením účastník potvrzuje, že četl pravidla srazu a souhlasí s nimi: https://russell-sraz.webnode.cz/sraz-2025/pravidla/</t>
  </si>
  <si>
    <t xml:space="preserve"> Tyto fotografie a  zvukově obrazové záznamy mohou být pořadatelem použity pro jakékoliv reklamní, propagační a podobné účely, a to bezplatně.</t>
  </si>
  <si>
    <t xml:space="preserve"> V případě, že nechcete být snímáni, obraťte se na organizátory akce.</t>
  </si>
  <si>
    <t xml:space="preserve"> Přihlášením na akci souhlasí účastníci  s pořizováním fotografií a zvukově obrazových záznamů své osoby.</t>
  </si>
  <si>
    <t>Po POTVRZENÍ přihlášky zaplatit na účet: 1823425004/5500</t>
  </si>
</sst>
</file>

<file path=xl/styles.xml><?xml version="1.0" encoding="utf-8"?>
<styleSheet xmlns="http://schemas.openxmlformats.org/spreadsheetml/2006/main">
  <fonts count="32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sz val="10"/>
      <name val="Arial"/>
      <family val="2"/>
      <charset val="238"/>
    </font>
    <font>
      <b/>
      <sz val="14"/>
      <color rgb="FFFF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</font>
    <font>
      <u/>
      <sz val="10"/>
      <color rgb="FF0000FF"/>
      <name val="Calibri"/>
      <family val="2"/>
      <charset val="238"/>
    </font>
    <font>
      <sz val="10"/>
      <color rgb="FFFF0000"/>
      <name val="Arial"/>
      <family val="2"/>
      <charset val="238"/>
    </font>
    <font>
      <b/>
      <sz val="13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5"/>
      <color rgb="FF000000"/>
      <name val="Calibri"/>
      <family val="2"/>
      <charset val="238"/>
    </font>
    <font>
      <sz val="14"/>
      <color rgb="FF000000"/>
      <name val="Calibri"/>
      <family val="2"/>
      <charset val="238"/>
    </font>
    <font>
      <u/>
      <sz val="10"/>
      <color theme="10"/>
      <name val="Arial"/>
      <family val="2"/>
      <charset val="238"/>
    </font>
    <font>
      <sz val="11"/>
      <name val="Calibri"/>
      <family val="2"/>
      <charset val="238"/>
    </font>
    <font>
      <u/>
      <sz val="12"/>
      <color rgb="FF0000FF"/>
      <name val="Calibri"/>
      <family val="2"/>
      <charset val="238"/>
    </font>
    <font>
      <b/>
      <sz val="12"/>
      <color rgb="FF000000"/>
      <name val="Calibri"/>
      <family val="2"/>
      <charset val="238"/>
    </font>
    <font>
      <b/>
      <sz val="11"/>
      <name val="Calibri"/>
      <family val="2"/>
      <charset val="238"/>
    </font>
    <font>
      <b/>
      <sz val="13"/>
      <name val="Calibri"/>
      <family val="2"/>
      <charset val="238"/>
    </font>
    <font>
      <b/>
      <sz val="12"/>
      <color theme="1"/>
      <name val="Arial"/>
      <family val="2"/>
      <charset val="238"/>
    </font>
    <font>
      <b/>
      <sz val="10"/>
      <color rgb="FF000000"/>
      <name val="Calibri"/>
      <family val="2"/>
      <charset val="238"/>
    </font>
    <font>
      <sz val="10"/>
      <color rgb="FFFF0000"/>
      <name val="Calibri"/>
      <family val="2"/>
      <charset val="238"/>
    </font>
    <font>
      <b/>
      <u/>
      <sz val="11"/>
      <name val="Calibri"/>
      <family val="2"/>
      <charset val="238"/>
    </font>
    <font>
      <sz val="10"/>
      <color rgb="FFFF0000"/>
      <name val="Trebuchet MS"/>
      <family val="2"/>
      <charset val="238"/>
    </font>
    <font>
      <b/>
      <sz val="10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0"/>
      <color rgb="FF000000"/>
      <name val="Arial"/>
      <family val="2"/>
      <charset val="238"/>
    </font>
    <font>
      <b/>
      <sz val="10"/>
      <name val="Calibri"/>
      <family val="2"/>
      <charset val="238"/>
    </font>
    <font>
      <sz val="10"/>
      <color rgb="FF000000"/>
      <name val="Calibri"/>
      <family val="2"/>
      <charset val="238"/>
    </font>
    <font>
      <b/>
      <sz val="10"/>
      <color rgb="FFC00000"/>
      <name val="Calibri"/>
      <family val="2"/>
      <charset val="238"/>
      <scheme val="minor"/>
    </font>
    <font>
      <b/>
      <sz val="10"/>
      <color rgb="FF7030A0"/>
      <name val="Calibri"/>
      <family val="2"/>
      <charset val="238"/>
      <scheme val="minor"/>
    </font>
    <font>
      <b/>
      <sz val="10"/>
      <color rgb="FF7030A0"/>
      <name val="Calibri"/>
      <family val="2"/>
      <charset val="238"/>
    </font>
  </fonts>
  <fills count="1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theme="0"/>
        <bgColor rgb="FF92D05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rgb="FFFF950E"/>
        <bgColor rgb="FFFF950E"/>
      </patternFill>
    </fill>
    <fill>
      <patternFill patternType="solid">
        <fgColor theme="0"/>
        <bgColor rgb="FFFFFFFF"/>
      </patternFill>
    </fill>
    <fill>
      <patternFill patternType="solid">
        <fgColor rgb="FFFFC000"/>
        <bgColor rgb="FFFFFFFF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rgb="FFFF950E"/>
      </patternFill>
    </fill>
    <fill>
      <patternFill patternType="solid">
        <fgColor rgb="FF92D050"/>
        <bgColor rgb="FFFFFF00"/>
      </patternFill>
    </fill>
  </fills>
  <borders count="8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29">
    <xf numFmtId="0" fontId="0" fillId="0" borderId="0" xfId="0"/>
    <xf numFmtId="0" fontId="1" fillId="2" borderId="0" xfId="0" applyFont="1" applyFill="1" applyBorder="1" applyAlignment="1"/>
    <xf numFmtId="0" fontId="1" fillId="0" borderId="0" xfId="0" applyFont="1" applyAlignment="1"/>
    <xf numFmtId="0" fontId="5" fillId="3" borderId="4" xfId="0" applyFont="1" applyFill="1" applyBorder="1" applyAlignment="1"/>
    <xf numFmtId="0" fontId="5" fillId="3" borderId="8" xfId="0" applyFont="1" applyFill="1" applyBorder="1" applyAlignment="1"/>
    <xf numFmtId="0" fontId="5" fillId="3" borderId="12" xfId="0" applyFont="1" applyFill="1" applyBorder="1" applyAlignment="1"/>
    <xf numFmtId="0" fontId="5" fillId="3" borderId="13" xfId="0" applyFont="1" applyFill="1" applyBorder="1" applyAlignment="1"/>
    <xf numFmtId="0" fontId="3" fillId="2" borderId="0" xfId="0" applyFont="1" applyFill="1" applyBorder="1" applyAlignment="1"/>
    <xf numFmtId="0" fontId="1" fillId="3" borderId="14" xfId="0" applyFont="1" applyFill="1" applyBorder="1" applyAlignment="1"/>
    <xf numFmtId="0" fontId="1" fillId="3" borderId="18" xfId="0" applyFont="1" applyFill="1" applyBorder="1" applyAlignment="1"/>
    <xf numFmtId="0" fontId="3" fillId="0" borderId="0" xfId="0" applyFont="1" applyAlignment="1"/>
    <xf numFmtId="0" fontId="1" fillId="2" borderId="0" xfId="0" applyFont="1" applyFill="1" applyBorder="1" applyAlignment="1">
      <alignment horizontal="left"/>
    </xf>
    <xf numFmtId="0" fontId="1" fillId="3" borderId="4" xfId="0" applyFont="1" applyFill="1" applyBorder="1" applyAlignment="1"/>
    <xf numFmtId="0" fontId="6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0" fontId="7" fillId="2" borderId="0" xfId="0" applyFont="1" applyFill="1" applyBorder="1" applyAlignment="1"/>
    <xf numFmtId="0" fontId="6" fillId="2" borderId="0" xfId="0" applyFont="1" applyFill="1" applyBorder="1" applyAlignment="1"/>
    <xf numFmtId="0" fontId="1" fillId="2" borderId="0" xfId="0" applyFont="1" applyFill="1" applyBorder="1" applyAlignment="1" applyProtection="1">
      <protection hidden="1"/>
    </xf>
    <xf numFmtId="0" fontId="8" fillId="0" borderId="0" xfId="0" applyFont="1" applyAlignment="1"/>
    <xf numFmtId="0" fontId="9" fillId="3" borderId="23" xfId="0" applyFont="1" applyFill="1" applyBorder="1" applyAlignment="1">
      <alignment vertical="center"/>
    </xf>
    <xf numFmtId="0" fontId="1" fillId="3" borderId="25" xfId="0" applyFont="1" applyFill="1" applyBorder="1" applyAlignment="1"/>
    <xf numFmtId="0" fontId="1" fillId="3" borderId="4" xfId="0" applyFont="1" applyFill="1" applyBorder="1" applyAlignment="1">
      <alignment horizontal="center"/>
    </xf>
    <xf numFmtId="0" fontId="1" fillId="4" borderId="26" xfId="0" applyFont="1" applyFill="1" applyBorder="1" applyAlignment="1" applyProtection="1">
      <alignment horizontal="center"/>
      <protection locked="0"/>
    </xf>
    <xf numFmtId="0" fontId="1" fillId="3" borderId="26" xfId="0" applyFont="1" applyFill="1" applyBorder="1" applyAlignment="1">
      <alignment horizontal="center"/>
    </xf>
    <xf numFmtId="0" fontId="1" fillId="3" borderId="27" xfId="0" applyFont="1" applyFill="1" applyBorder="1" applyAlignment="1"/>
    <xf numFmtId="0" fontId="1" fillId="3" borderId="28" xfId="0" applyFont="1" applyFill="1" applyBorder="1" applyAlignment="1">
      <alignment horizontal="center"/>
    </xf>
    <xf numFmtId="0" fontId="1" fillId="4" borderId="29" xfId="0" applyFont="1" applyFill="1" applyBorder="1" applyAlignment="1" applyProtection="1">
      <alignment horizontal="center"/>
      <protection locked="0"/>
    </xf>
    <xf numFmtId="0" fontId="1" fillId="3" borderId="29" xfId="0" applyFont="1" applyFill="1" applyBorder="1" applyAlignment="1">
      <alignment horizontal="center"/>
    </xf>
    <xf numFmtId="0" fontId="1" fillId="3" borderId="30" xfId="0" applyFont="1" applyFill="1" applyBorder="1" applyAlignment="1">
      <alignment horizontal="center"/>
    </xf>
    <xf numFmtId="0" fontId="1" fillId="4" borderId="30" xfId="0" applyFont="1" applyFill="1" applyBorder="1" applyAlignment="1" applyProtection="1">
      <alignment horizontal="center"/>
      <protection locked="0"/>
    </xf>
    <xf numFmtId="0" fontId="5" fillId="5" borderId="1" xfId="0" applyFont="1" applyFill="1" applyBorder="1" applyAlignment="1">
      <alignment vertical="center"/>
    </xf>
    <xf numFmtId="0" fontId="1" fillId="5" borderId="2" xfId="0" applyFont="1" applyFill="1" applyBorder="1" applyAlignment="1" applyProtection="1">
      <alignment horizontal="center" vertical="center"/>
      <protection hidden="1"/>
    </xf>
    <xf numFmtId="0" fontId="1" fillId="0" borderId="0" xfId="0" applyFont="1" applyAlignment="1">
      <alignment vertical="center"/>
    </xf>
    <xf numFmtId="0" fontId="1" fillId="3" borderId="34" xfId="0" applyFont="1" applyFill="1" applyBorder="1" applyAlignment="1">
      <alignment horizontal="center" vertical="center"/>
    </xf>
    <xf numFmtId="0" fontId="1" fillId="3" borderId="35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/>
    </xf>
    <xf numFmtId="0" fontId="1" fillId="9" borderId="26" xfId="0" applyFont="1" applyFill="1" applyBorder="1" applyAlignment="1" applyProtection="1">
      <alignment horizontal="center" vertical="center"/>
      <protection locked="0"/>
    </xf>
    <xf numFmtId="0" fontId="1" fillId="3" borderId="26" xfId="0" applyFont="1" applyFill="1" applyBorder="1" applyAlignment="1" applyProtection="1">
      <alignment horizontal="center" vertical="center"/>
      <protection hidden="1"/>
    </xf>
    <xf numFmtId="0" fontId="1" fillId="3" borderId="38" xfId="0" applyFont="1" applyFill="1" applyBorder="1" applyAlignment="1" applyProtection="1">
      <alignment horizontal="center" vertical="center"/>
      <protection hidden="1"/>
    </xf>
    <xf numFmtId="0" fontId="1" fillId="2" borderId="39" xfId="0" applyFont="1" applyFill="1" applyBorder="1" applyAlignment="1" applyProtection="1">
      <protection hidden="1"/>
    </xf>
    <xf numFmtId="0" fontId="1" fillId="3" borderId="40" xfId="0" applyFont="1" applyFill="1" applyBorder="1" applyAlignment="1"/>
    <xf numFmtId="0" fontId="1" fillId="4" borderId="41" xfId="0" applyFont="1" applyFill="1" applyBorder="1" applyAlignment="1" applyProtection="1">
      <alignment horizontal="center" vertical="center"/>
      <protection locked="0"/>
    </xf>
    <xf numFmtId="0" fontId="1" fillId="3" borderId="42" xfId="0" applyFont="1" applyFill="1" applyBorder="1" applyAlignment="1" applyProtection="1">
      <alignment horizontal="center" vertical="center"/>
      <protection hidden="1"/>
    </xf>
    <xf numFmtId="0" fontId="1" fillId="3" borderId="43" xfId="0" applyFont="1" applyFill="1" applyBorder="1" applyAlignment="1" applyProtection="1">
      <alignment horizontal="center" vertical="center"/>
      <protection hidden="1"/>
    </xf>
    <xf numFmtId="0" fontId="1" fillId="4" borderId="30" xfId="0" applyFont="1" applyFill="1" applyBorder="1" applyAlignment="1" applyProtection="1">
      <alignment horizontal="center" vertical="center"/>
      <protection locked="0"/>
    </xf>
    <xf numFmtId="0" fontId="1" fillId="3" borderId="30" xfId="0" applyFont="1" applyFill="1" applyBorder="1" applyAlignment="1" applyProtection="1">
      <alignment horizontal="center" vertical="center"/>
      <protection hidden="1"/>
    </xf>
    <xf numFmtId="0" fontId="1" fillId="3" borderId="23" xfId="0" applyFont="1" applyFill="1" applyBorder="1" applyAlignment="1" applyProtection="1">
      <alignment horizontal="center" vertical="center"/>
      <protection hidden="1"/>
    </xf>
    <xf numFmtId="0" fontId="12" fillId="2" borderId="37" xfId="0" applyFont="1" applyFill="1" applyBorder="1" applyAlignment="1">
      <alignment horizontal="center" vertical="center"/>
    </xf>
    <xf numFmtId="0" fontId="5" fillId="3" borderId="45" xfId="0" applyFont="1" applyFill="1" applyBorder="1" applyAlignment="1">
      <alignment horizontal="left"/>
    </xf>
    <xf numFmtId="0" fontId="3" fillId="2" borderId="0" xfId="0" applyFont="1" applyFill="1" applyBorder="1" applyAlignment="1" applyProtection="1">
      <protection hidden="1"/>
    </xf>
    <xf numFmtId="0" fontId="12" fillId="2" borderId="0" xfId="0" applyFont="1" applyFill="1" applyBorder="1" applyAlignment="1">
      <alignment horizontal="center" vertical="center"/>
    </xf>
    <xf numFmtId="0" fontId="5" fillId="3" borderId="46" xfId="0" applyFont="1" applyFill="1" applyBorder="1" applyAlignment="1">
      <alignment horizontal="left"/>
    </xf>
    <xf numFmtId="0" fontId="1" fillId="7" borderId="48" xfId="0" applyFont="1" applyFill="1" applyBorder="1" applyAlignment="1" applyProtection="1">
      <alignment horizontal="center" vertical="center"/>
      <protection locked="0"/>
    </xf>
    <xf numFmtId="0" fontId="1" fillId="6" borderId="49" xfId="0" applyFont="1" applyFill="1" applyBorder="1" applyAlignment="1" applyProtection="1">
      <alignment horizontal="center" vertical="center"/>
      <protection hidden="1"/>
    </xf>
    <xf numFmtId="0" fontId="1" fillId="6" borderId="50" xfId="0" applyFont="1" applyFill="1" applyBorder="1" applyAlignment="1" applyProtection="1">
      <alignment horizontal="center" vertical="center"/>
      <protection hidden="1"/>
    </xf>
    <xf numFmtId="0" fontId="1" fillId="3" borderId="51" xfId="0" applyFont="1" applyFill="1" applyBorder="1" applyAlignment="1">
      <alignment horizontal="center"/>
    </xf>
    <xf numFmtId="0" fontId="1" fillId="9" borderId="53" xfId="0" applyFont="1" applyFill="1" applyBorder="1" applyAlignment="1" applyProtection="1">
      <alignment horizontal="center" vertical="center"/>
      <protection locked="0"/>
    </xf>
    <xf numFmtId="0" fontId="1" fillId="3" borderId="54" xfId="0" applyFont="1" applyFill="1" applyBorder="1" applyAlignment="1" applyProtection="1">
      <alignment horizontal="center" vertical="center"/>
      <protection hidden="1"/>
    </xf>
    <xf numFmtId="0" fontId="1" fillId="3" borderId="55" xfId="0" applyFont="1" applyFill="1" applyBorder="1" applyAlignment="1">
      <alignment horizontal="center"/>
    </xf>
    <xf numFmtId="0" fontId="1" fillId="9" borderId="57" xfId="0" applyFont="1" applyFill="1" applyBorder="1" applyAlignment="1" applyProtection="1">
      <alignment horizontal="center" vertical="center"/>
      <protection locked="0"/>
    </xf>
    <xf numFmtId="0" fontId="1" fillId="3" borderId="58" xfId="0" applyFont="1" applyFill="1" applyBorder="1" applyAlignment="1" applyProtection="1">
      <alignment horizontal="center" vertical="center"/>
      <protection hidden="1"/>
    </xf>
    <xf numFmtId="0" fontId="1" fillId="9" borderId="42" xfId="0" applyFont="1" applyFill="1" applyBorder="1" applyAlignment="1" applyProtection="1">
      <alignment horizontal="center" vertical="center"/>
      <protection locked="0"/>
    </xf>
    <xf numFmtId="0" fontId="1" fillId="3" borderId="55" xfId="0" applyFont="1" applyFill="1" applyBorder="1" applyAlignment="1"/>
    <xf numFmtId="0" fontId="1" fillId="3" borderId="60" xfId="0" applyFont="1" applyFill="1" applyBorder="1" applyAlignment="1"/>
    <xf numFmtId="0" fontId="1" fillId="4" borderId="48" xfId="0" applyFont="1" applyFill="1" applyBorder="1" applyAlignment="1" applyProtection="1">
      <alignment horizontal="center" vertical="center"/>
      <protection locked="0"/>
    </xf>
    <xf numFmtId="0" fontId="1" fillId="3" borderId="49" xfId="0" applyFont="1" applyFill="1" applyBorder="1" applyAlignment="1" applyProtection="1">
      <alignment horizontal="center" vertical="center"/>
      <protection hidden="1"/>
    </xf>
    <xf numFmtId="0" fontId="5" fillId="3" borderId="20" xfId="0" applyFont="1" applyFill="1" applyBorder="1" applyAlignment="1">
      <alignment horizontal="left"/>
    </xf>
    <xf numFmtId="0" fontId="1" fillId="9" borderId="54" xfId="0" applyFont="1" applyFill="1" applyBorder="1" applyAlignment="1" applyProtection="1">
      <alignment horizontal="center" vertical="center"/>
      <protection locked="0"/>
    </xf>
    <xf numFmtId="0" fontId="1" fillId="3" borderId="61" xfId="0" applyFont="1" applyFill="1" applyBorder="1" applyAlignment="1"/>
    <xf numFmtId="0" fontId="5" fillId="3" borderId="62" xfId="0" applyFont="1" applyFill="1" applyBorder="1" applyAlignment="1">
      <alignment horizontal="left"/>
    </xf>
    <xf numFmtId="0" fontId="1" fillId="3" borderId="65" xfId="0" applyFont="1" applyFill="1" applyBorder="1" applyAlignment="1" applyProtection="1">
      <alignment horizontal="center" vertical="center"/>
      <protection hidden="1"/>
    </xf>
    <xf numFmtId="0" fontId="3" fillId="2" borderId="0" xfId="0" applyFont="1" applyFill="1" applyBorder="1" applyAlignment="1" applyProtection="1">
      <protection locked="0"/>
    </xf>
    <xf numFmtId="0" fontId="9" fillId="3" borderId="18" xfId="0" applyFont="1" applyFill="1" applyBorder="1" applyAlignment="1">
      <alignment wrapText="1"/>
    </xf>
    <xf numFmtId="0" fontId="3" fillId="0" borderId="66" xfId="0" applyFont="1" applyBorder="1" applyAlignment="1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  <protection hidden="1"/>
    </xf>
    <xf numFmtId="0" fontId="1" fillId="3" borderId="35" xfId="0" applyFont="1" applyFill="1" applyBorder="1" applyAlignment="1" applyProtection="1">
      <alignment horizontal="center" vertical="center"/>
      <protection hidden="1"/>
    </xf>
    <xf numFmtId="0" fontId="1" fillId="3" borderId="36" xfId="0" applyFont="1" applyFill="1" applyBorder="1" applyAlignment="1" applyProtection="1">
      <alignment horizontal="center" vertical="center"/>
      <protection hidden="1"/>
    </xf>
    <xf numFmtId="0" fontId="5" fillId="3" borderId="4" xfId="0" applyFont="1" applyFill="1" applyBorder="1" applyAlignment="1">
      <alignment horizontal="left" vertical="center"/>
    </xf>
    <xf numFmtId="0" fontId="1" fillId="4" borderId="26" xfId="0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/>
    </xf>
    <xf numFmtId="0" fontId="1" fillId="3" borderId="41" xfId="0" applyFont="1" applyFill="1" applyBorder="1" applyAlignment="1" applyProtection="1">
      <alignment horizontal="center" vertical="center"/>
      <protection hidden="1"/>
    </xf>
    <xf numFmtId="0" fontId="1" fillId="3" borderId="67" xfId="0" applyFont="1" applyFill="1" applyBorder="1" applyAlignment="1" applyProtection="1">
      <alignment horizontal="center" vertical="center"/>
      <protection hidden="1"/>
    </xf>
    <xf numFmtId="0" fontId="1" fillId="3" borderId="14" xfId="0" applyFont="1" applyFill="1" applyBorder="1" applyAlignment="1">
      <alignment vertical="center"/>
    </xf>
    <xf numFmtId="0" fontId="10" fillId="2" borderId="0" xfId="0" applyFont="1" applyFill="1" applyBorder="1" applyAlignment="1">
      <alignment horizontal="center"/>
    </xf>
    <xf numFmtId="0" fontId="1" fillId="3" borderId="40" xfId="0" applyFont="1" applyFill="1" applyBorder="1" applyAlignment="1">
      <alignment vertical="center"/>
    </xf>
    <xf numFmtId="0" fontId="1" fillId="3" borderId="18" xfId="0" applyFont="1" applyFill="1" applyBorder="1" applyAlignment="1">
      <alignment vertical="center"/>
    </xf>
    <xf numFmtId="0" fontId="13" fillId="2" borderId="0" xfId="1" applyFill="1" applyBorder="1" applyAlignment="1" applyProtection="1">
      <protection locked="0"/>
    </xf>
    <xf numFmtId="0" fontId="14" fillId="2" borderId="3" xfId="0" applyFont="1" applyFill="1" applyBorder="1" applyAlignment="1">
      <alignment horizontal="center" vertical="center" wrapText="1"/>
    </xf>
    <xf numFmtId="0" fontId="1" fillId="3" borderId="68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13" xfId="0" applyFont="1" applyFill="1" applyBorder="1" applyAlignment="1"/>
    <xf numFmtId="0" fontId="1" fillId="4" borderId="42" xfId="0" applyFont="1" applyFill="1" applyBorder="1" applyAlignment="1" applyProtection="1">
      <alignment horizontal="center" vertical="center"/>
      <protection locked="0"/>
    </xf>
    <xf numFmtId="0" fontId="1" fillId="4" borderId="43" xfId="0" applyFont="1" applyFill="1" applyBorder="1" applyAlignment="1" applyProtection="1">
      <alignment horizontal="center" vertical="center"/>
      <protection locked="0"/>
    </xf>
    <xf numFmtId="0" fontId="1" fillId="3" borderId="40" xfId="0" applyFont="1" applyFill="1" applyBorder="1" applyAlignment="1" applyProtection="1">
      <alignment horizontal="center" vertical="center"/>
      <protection hidden="1"/>
    </xf>
    <xf numFmtId="0" fontId="1" fillId="4" borderId="67" xfId="0" applyFont="1" applyFill="1" applyBorder="1" applyAlignment="1" applyProtection="1">
      <alignment horizontal="center" vertical="center"/>
      <protection locked="0"/>
    </xf>
    <xf numFmtId="0" fontId="1" fillId="3" borderId="34" xfId="0" applyFont="1" applyFill="1" applyBorder="1" applyAlignment="1" applyProtection="1">
      <alignment horizontal="center" vertical="center"/>
      <protection hidden="1"/>
    </xf>
    <xf numFmtId="0" fontId="1" fillId="4" borderId="67" xfId="0" applyFont="1" applyFill="1" applyBorder="1" applyAlignment="1">
      <alignment horizontal="center" vertical="center"/>
    </xf>
    <xf numFmtId="0" fontId="1" fillId="3" borderId="14" xfId="0" applyFont="1" applyFill="1" applyBorder="1" applyAlignment="1" applyProtection="1">
      <alignment horizontal="center" vertical="center"/>
      <protection hidden="1"/>
    </xf>
    <xf numFmtId="0" fontId="1" fillId="3" borderId="70" xfId="0" applyFont="1" applyFill="1" applyBorder="1" applyAlignment="1"/>
    <xf numFmtId="0" fontId="1" fillId="4" borderId="44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right" vertical="center"/>
    </xf>
    <xf numFmtId="0" fontId="15" fillId="2" borderId="0" xfId="0" applyFont="1" applyFill="1" applyBorder="1" applyAlignment="1">
      <alignment vertical="center"/>
    </xf>
    <xf numFmtId="0" fontId="5" fillId="5" borderId="24" xfId="0" applyFont="1" applyFill="1" applyBorder="1" applyAlignment="1" applyProtection="1">
      <alignment horizontal="center" vertical="center" wrapText="1"/>
      <protection hidden="1"/>
    </xf>
    <xf numFmtId="0" fontId="16" fillId="3" borderId="73" xfId="0" applyFont="1" applyFill="1" applyBorder="1" applyAlignment="1">
      <alignment vertical="center"/>
    </xf>
    <xf numFmtId="0" fontId="16" fillId="3" borderId="76" xfId="0" applyFont="1" applyFill="1" applyBorder="1" applyAlignment="1">
      <alignment vertical="center"/>
    </xf>
    <xf numFmtId="0" fontId="1" fillId="3" borderId="13" xfId="0" applyFont="1" applyFill="1" applyBorder="1" applyAlignment="1">
      <alignment horizontal="left" vertical="center" wrapText="1"/>
    </xf>
    <xf numFmtId="0" fontId="1" fillId="3" borderId="70" xfId="0" applyFont="1" applyFill="1" applyBorder="1" applyAlignment="1">
      <alignment horizontal="left" vertical="center"/>
    </xf>
    <xf numFmtId="0" fontId="5" fillId="5" borderId="23" xfId="0" applyFont="1" applyFill="1" applyBorder="1" applyAlignment="1">
      <alignment horizontal="left" vertical="center"/>
    </xf>
    <xf numFmtId="0" fontId="10" fillId="3" borderId="72" xfId="0" applyFont="1" applyFill="1" applyBorder="1" applyAlignment="1"/>
    <xf numFmtId="0" fontId="1" fillId="3" borderId="66" xfId="0" applyFont="1" applyFill="1" applyBorder="1" applyAlignment="1"/>
    <xf numFmtId="0" fontId="1" fillId="2" borderId="39" xfId="0" applyFont="1" applyFill="1" applyBorder="1" applyAlignment="1"/>
    <xf numFmtId="0" fontId="10" fillId="3" borderId="39" xfId="0" applyFont="1" applyFill="1" applyBorder="1" applyAlignment="1"/>
    <xf numFmtId="0" fontId="1" fillId="3" borderId="0" xfId="0" applyFont="1" applyFill="1" applyBorder="1" applyAlignment="1"/>
    <xf numFmtId="0" fontId="10" fillId="3" borderId="0" xfId="0" applyFont="1" applyFill="1" applyBorder="1" applyAlignment="1">
      <alignment horizontal="left" vertical="top" wrapText="1"/>
    </xf>
    <xf numFmtId="0" fontId="10" fillId="3" borderId="24" xfId="0" applyFont="1" applyFill="1" applyBorder="1" applyAlignment="1"/>
    <xf numFmtId="0" fontId="1" fillId="3" borderId="3" xfId="0" applyFont="1" applyFill="1" applyBorder="1" applyAlignment="1"/>
    <xf numFmtId="0" fontId="9" fillId="3" borderId="23" xfId="0" applyFont="1" applyFill="1" applyBorder="1" applyAlignment="1"/>
    <xf numFmtId="0" fontId="1" fillId="0" borderId="76" xfId="0" applyFont="1" applyBorder="1" applyAlignment="1"/>
    <xf numFmtId="0" fontId="1" fillId="3" borderId="4" xfId="0" applyFont="1" applyFill="1" applyBorder="1" applyAlignment="1">
      <alignment vertical="center"/>
    </xf>
    <xf numFmtId="49" fontId="1" fillId="5" borderId="67" xfId="0" applyNumberFormat="1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left" vertical="center"/>
    </xf>
    <xf numFmtId="14" fontId="1" fillId="5" borderId="67" xfId="0" applyNumberFormat="1" applyFont="1" applyFill="1" applyBorder="1" applyAlignment="1">
      <alignment horizontal="center" vertical="center" wrapText="1"/>
    </xf>
    <xf numFmtId="14" fontId="1" fillId="5" borderId="67" xfId="0" applyNumberFormat="1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vertical="center" wrapText="1"/>
    </xf>
    <xf numFmtId="0" fontId="1" fillId="3" borderId="44" xfId="0" applyFont="1" applyFill="1" applyBorder="1" applyAlignment="1">
      <alignment horizontal="center" vertical="center"/>
    </xf>
    <xf numFmtId="0" fontId="21" fillId="2" borderId="0" xfId="0" applyFont="1" applyFill="1" applyBorder="1" applyAlignment="1"/>
    <xf numFmtId="0" fontId="22" fillId="2" borderId="0" xfId="0" applyFont="1" applyFill="1" applyBorder="1" applyAlignment="1"/>
    <xf numFmtId="0" fontId="14" fillId="2" borderId="0" xfId="0" applyFont="1" applyFill="1" applyBorder="1" applyAlignment="1"/>
    <xf numFmtId="0" fontId="23" fillId="2" borderId="0" xfId="0" applyFont="1" applyFill="1" applyBorder="1" applyAlignment="1"/>
    <xf numFmtId="0" fontId="20" fillId="2" borderId="0" xfId="0" applyFont="1" applyFill="1" applyBorder="1" applyAlignment="1"/>
    <xf numFmtId="0" fontId="1" fillId="2" borderId="0" xfId="0" applyFont="1" applyFill="1" applyBorder="1" applyAlignment="1"/>
    <xf numFmtId="0" fontId="1" fillId="13" borderId="26" xfId="0" applyFont="1" applyFill="1" applyBorder="1" applyAlignment="1" applyProtection="1">
      <alignment horizontal="center" vertical="center"/>
      <protection locked="0"/>
    </xf>
    <xf numFmtId="0" fontId="1" fillId="14" borderId="41" xfId="0" applyFont="1" applyFill="1" applyBorder="1" applyAlignment="1" applyProtection="1">
      <alignment horizontal="center" vertical="center"/>
      <protection locked="0"/>
    </xf>
    <xf numFmtId="0" fontId="1" fillId="14" borderId="30" xfId="0" applyFont="1" applyFill="1" applyBorder="1" applyAlignment="1" applyProtection="1">
      <alignment horizontal="center" vertical="center"/>
      <protection locked="0"/>
    </xf>
    <xf numFmtId="0" fontId="1" fillId="14" borderId="47" xfId="0" applyFont="1" applyFill="1" applyBorder="1" applyAlignment="1" applyProtection="1">
      <alignment horizontal="center" vertical="center"/>
      <protection locked="0"/>
    </xf>
    <xf numFmtId="0" fontId="1" fillId="13" borderId="52" xfId="0" applyFont="1" applyFill="1" applyBorder="1" applyAlignment="1" applyProtection="1">
      <alignment horizontal="center" vertical="center"/>
      <protection locked="0"/>
    </xf>
    <xf numFmtId="0" fontId="1" fillId="13" borderId="56" xfId="0" applyFont="1" applyFill="1" applyBorder="1" applyAlignment="1" applyProtection="1">
      <alignment horizontal="center" vertical="center"/>
      <protection locked="0"/>
    </xf>
    <xf numFmtId="0" fontId="1" fillId="13" borderId="58" xfId="0" applyFont="1" applyFill="1" applyBorder="1" applyAlignment="1" applyProtection="1">
      <alignment horizontal="center" vertical="center"/>
      <protection locked="0"/>
    </xf>
    <xf numFmtId="0" fontId="1" fillId="14" borderId="59" xfId="0" applyFont="1" applyFill="1" applyBorder="1" applyAlignment="1" applyProtection="1">
      <alignment horizontal="center" vertical="center"/>
      <protection locked="0"/>
    </xf>
    <xf numFmtId="0" fontId="1" fillId="13" borderId="54" xfId="0" applyFont="1" applyFill="1" applyBorder="1" applyAlignment="1" applyProtection="1">
      <alignment horizontal="center" vertical="center"/>
      <protection locked="0"/>
    </xf>
    <xf numFmtId="0" fontId="1" fillId="14" borderId="48" xfId="0" applyFont="1" applyFill="1" applyBorder="1" applyAlignment="1" applyProtection="1">
      <alignment horizontal="center" vertical="center"/>
      <protection locked="0"/>
    </xf>
    <xf numFmtId="0" fontId="1" fillId="3" borderId="79" xfId="0" applyFont="1" applyFill="1" applyBorder="1" applyAlignment="1">
      <alignment horizontal="center" vertical="center"/>
    </xf>
    <xf numFmtId="0" fontId="1" fillId="3" borderId="57" xfId="0" applyFont="1" applyFill="1" applyBorder="1" applyAlignment="1">
      <alignment horizontal="center" vertical="center"/>
    </xf>
    <xf numFmtId="0" fontId="1" fillId="13" borderId="42" xfId="0" applyFont="1" applyFill="1" applyBorder="1" applyAlignment="1" applyProtection="1">
      <alignment horizontal="center" vertical="center"/>
      <protection locked="0"/>
    </xf>
    <xf numFmtId="0" fontId="1" fillId="14" borderId="26" xfId="0" applyFont="1" applyFill="1" applyBorder="1" applyAlignment="1" applyProtection="1">
      <alignment horizontal="center" vertical="center"/>
      <protection locked="0"/>
    </xf>
    <xf numFmtId="0" fontId="1" fillId="14" borderId="40" xfId="0" applyFont="1" applyFill="1" applyBorder="1" applyAlignment="1">
      <alignment horizontal="center" vertical="center"/>
    </xf>
    <xf numFmtId="0" fontId="1" fillId="14" borderId="14" xfId="0" applyFont="1" applyFill="1" applyBorder="1" applyAlignment="1">
      <alignment horizontal="center" vertical="center"/>
    </xf>
    <xf numFmtId="0" fontId="1" fillId="14" borderId="14" xfId="0" applyFont="1" applyFill="1" applyBorder="1" applyAlignment="1" applyProtection="1">
      <alignment horizontal="center" vertical="center"/>
      <protection locked="0"/>
    </xf>
    <xf numFmtId="0" fontId="1" fillId="14" borderId="18" xfId="0" applyFont="1" applyFill="1" applyBorder="1" applyAlignment="1" applyProtection="1">
      <alignment horizontal="center" vertical="center"/>
      <protection locked="0"/>
    </xf>
    <xf numFmtId="0" fontId="1" fillId="14" borderId="42" xfId="0" applyFont="1" applyFill="1" applyBorder="1" applyAlignment="1" applyProtection="1">
      <alignment horizontal="center" vertical="center"/>
      <protection locked="0"/>
    </xf>
    <xf numFmtId="0" fontId="17" fillId="10" borderId="0" xfId="0" applyFont="1" applyFill="1" applyBorder="1" applyAlignment="1">
      <alignment wrapText="1"/>
    </xf>
    <xf numFmtId="0" fontId="3" fillId="10" borderId="0" xfId="0" applyFont="1" applyFill="1" applyBorder="1" applyAlignment="1"/>
    <xf numFmtId="0" fontId="28" fillId="3" borderId="39" xfId="0" applyFont="1" applyFill="1" applyBorder="1" applyAlignment="1">
      <alignment horizontal="left" vertical="top"/>
    </xf>
    <xf numFmtId="0" fontId="1" fillId="2" borderId="0" xfId="0" applyFont="1" applyFill="1" applyBorder="1" applyAlignment="1"/>
    <xf numFmtId="0" fontId="14" fillId="2" borderId="3" xfId="0" applyFont="1" applyFill="1" applyBorder="1" applyAlignment="1">
      <alignment horizontal="center" vertical="center"/>
    </xf>
    <xf numFmtId="0" fontId="3" fillId="0" borderId="3" xfId="0" applyFont="1" applyBorder="1" applyAlignment="1"/>
    <xf numFmtId="0" fontId="1" fillId="2" borderId="24" xfId="0" applyFont="1" applyFill="1" applyBorder="1" applyAlignment="1"/>
    <xf numFmtId="0" fontId="1" fillId="2" borderId="0" xfId="0" applyFont="1" applyFill="1" applyBorder="1" applyAlignment="1"/>
    <xf numFmtId="0" fontId="29" fillId="2" borderId="0" xfId="0" applyFont="1" applyFill="1" applyBorder="1" applyAlignment="1"/>
    <xf numFmtId="0" fontId="30" fillId="0" borderId="0" xfId="1" applyFont="1"/>
    <xf numFmtId="0" fontId="30" fillId="0" borderId="0" xfId="0" applyFont="1"/>
    <xf numFmtId="0" fontId="30" fillId="0" borderId="0" xfId="1" applyFont="1" applyAlignment="1"/>
    <xf numFmtId="0" fontId="31" fillId="2" borderId="0" xfId="0" applyFont="1" applyFill="1" applyBorder="1" applyAlignment="1"/>
    <xf numFmtId="0" fontId="1" fillId="4" borderId="9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Protection="1">
      <protection locked="0"/>
    </xf>
    <xf numFmtId="0" fontId="3" fillId="0" borderId="11" xfId="0" applyFont="1" applyBorder="1" applyProtection="1">
      <protection locked="0"/>
    </xf>
    <xf numFmtId="0" fontId="1" fillId="4" borderId="5" xfId="0" applyFont="1" applyFill="1" applyBorder="1" applyAlignment="1" applyProtection="1">
      <alignment horizontal="center" vertical="center"/>
      <protection locked="0"/>
    </xf>
    <xf numFmtId="0" fontId="3" fillId="0" borderId="6" xfId="0" applyFont="1" applyBorder="1" applyProtection="1">
      <protection locked="0"/>
    </xf>
    <xf numFmtId="0" fontId="3" fillId="0" borderId="7" xfId="0" applyFont="1" applyBorder="1" applyProtection="1">
      <protection locked="0"/>
    </xf>
    <xf numFmtId="0" fontId="1" fillId="4" borderId="15" xfId="0" applyFont="1" applyFill="1" applyBorder="1" applyAlignment="1" applyProtection="1">
      <alignment horizontal="center" vertical="center"/>
      <protection locked="0"/>
    </xf>
    <xf numFmtId="0" fontId="3" fillId="0" borderId="16" xfId="0" applyFont="1" applyBorder="1" applyProtection="1">
      <protection locked="0"/>
    </xf>
    <xf numFmtId="0" fontId="3" fillId="0" borderId="17" xfId="0" applyFont="1" applyBorder="1" applyProtection="1">
      <protection locked="0"/>
    </xf>
    <xf numFmtId="0" fontId="1" fillId="2" borderId="0" xfId="0" applyFont="1" applyFill="1" applyBorder="1" applyAlignment="1">
      <alignment horizontal="center" vertical="center" wrapText="1"/>
    </xf>
    <xf numFmtId="0" fontId="3" fillId="0" borderId="0" xfId="0" applyFont="1" applyBorder="1"/>
    <xf numFmtId="0" fontId="0" fillId="0" borderId="0" xfId="0" applyFont="1" applyAlignment="1"/>
    <xf numFmtId="0" fontId="1" fillId="3" borderId="1" xfId="0" applyFont="1" applyFill="1" applyBorder="1" applyAlignment="1" applyProtection="1">
      <alignment horizontal="center"/>
      <protection locked="0"/>
    </xf>
    <xf numFmtId="0" fontId="3" fillId="0" borderId="2" xfId="0" applyFont="1" applyBorder="1" applyProtection="1">
      <protection locked="0"/>
    </xf>
    <xf numFmtId="0" fontId="4" fillId="2" borderId="3" xfId="0" applyFont="1" applyFill="1" applyBorder="1" applyAlignment="1">
      <alignment horizontal="center"/>
    </xf>
    <xf numFmtId="0" fontId="3" fillId="0" borderId="3" xfId="0" applyFont="1" applyBorder="1"/>
    <xf numFmtId="0" fontId="5" fillId="5" borderId="19" xfId="0" applyFont="1" applyFill="1" applyBorder="1" applyAlignment="1">
      <alignment horizontal="left" vertical="center"/>
    </xf>
    <xf numFmtId="0" fontId="3" fillId="0" borderId="10" xfId="0" applyFont="1" applyBorder="1"/>
    <xf numFmtId="0" fontId="1" fillId="5" borderId="10" xfId="0" applyFont="1" applyFill="1" applyBorder="1" applyAlignment="1" applyProtection="1">
      <alignment horizontal="center" vertical="center"/>
      <protection hidden="1"/>
    </xf>
    <xf numFmtId="0" fontId="3" fillId="0" borderId="11" xfId="0" applyFont="1" applyBorder="1" applyProtection="1">
      <protection hidden="1"/>
    </xf>
    <xf numFmtId="0" fontId="2" fillId="3" borderId="32" xfId="0" applyFont="1" applyFill="1" applyBorder="1" applyAlignment="1">
      <alignment horizontal="left" vertical="center" wrapText="1"/>
    </xf>
    <xf numFmtId="0" fontId="3" fillId="0" borderId="69" xfId="0" applyFont="1" applyBorder="1"/>
    <xf numFmtId="0" fontId="11" fillId="3" borderId="32" xfId="0" applyFont="1" applyFill="1" applyBorder="1" applyAlignment="1">
      <alignment horizontal="left" vertical="center"/>
    </xf>
    <xf numFmtId="0" fontId="3" fillId="0" borderId="33" xfId="0" applyFont="1" applyBorder="1"/>
    <xf numFmtId="0" fontId="3" fillId="0" borderId="24" xfId="0" applyFont="1" applyBorder="1"/>
    <xf numFmtId="0" fontId="1" fillId="2" borderId="0" xfId="0" applyFont="1" applyFill="1" applyBorder="1" applyAlignment="1">
      <alignment horizontal="center" vertical="center"/>
    </xf>
    <xf numFmtId="0" fontId="12" fillId="2" borderId="37" xfId="0" applyFont="1" applyFill="1" applyBorder="1" applyAlignment="1">
      <alignment horizontal="center" vertical="center"/>
    </xf>
    <xf numFmtId="0" fontId="3" fillId="0" borderId="37" xfId="0" applyFont="1" applyBorder="1"/>
    <xf numFmtId="0" fontId="1" fillId="4" borderId="63" xfId="0" applyFont="1" applyFill="1" applyBorder="1" applyAlignment="1" applyProtection="1">
      <alignment horizontal="center" vertical="center"/>
      <protection locked="0"/>
    </xf>
    <xf numFmtId="0" fontId="1" fillId="4" borderId="22" xfId="0" applyFont="1" applyFill="1" applyBorder="1" applyAlignment="1" applyProtection="1">
      <alignment horizontal="center" vertical="center"/>
      <protection locked="0"/>
    </xf>
    <xf numFmtId="0" fontId="1" fillId="4" borderId="64" xfId="0" applyFont="1" applyFill="1" applyBorder="1" applyAlignment="1" applyProtection="1">
      <alignment horizontal="center" vertical="center"/>
      <protection locked="0"/>
    </xf>
    <xf numFmtId="0" fontId="9" fillId="3" borderId="32" xfId="0" applyFont="1" applyFill="1" applyBorder="1" applyAlignment="1">
      <alignment horizontal="left" vertical="center"/>
    </xf>
    <xf numFmtId="0" fontId="3" fillId="0" borderId="31" xfId="0" applyFont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right"/>
    </xf>
    <xf numFmtId="0" fontId="5" fillId="5" borderId="1" xfId="0" applyFont="1" applyFill="1" applyBorder="1" applyAlignment="1">
      <alignment horizontal="center" vertical="center"/>
    </xf>
    <xf numFmtId="0" fontId="3" fillId="0" borderId="68" xfId="0" applyFont="1" applyBorder="1"/>
    <xf numFmtId="0" fontId="1" fillId="2" borderId="0" xfId="0" applyFont="1" applyFill="1" applyBorder="1" applyAlignment="1"/>
    <xf numFmtId="0" fontId="1" fillId="2" borderId="66" xfId="0" applyFont="1" applyFill="1" applyBorder="1" applyAlignment="1">
      <alignment horizontal="left" vertical="center" wrapText="1"/>
    </xf>
    <xf numFmtId="0" fontId="3" fillId="0" borderId="66" xfId="0" applyFont="1" applyBorder="1"/>
    <xf numFmtId="0" fontId="3" fillId="0" borderId="71" xfId="0" applyFont="1" applyBorder="1"/>
    <xf numFmtId="0" fontId="5" fillId="6" borderId="0" xfId="0" applyFont="1" applyFill="1" applyBorder="1" applyAlignment="1">
      <alignment horizontal="center" vertical="center"/>
    </xf>
    <xf numFmtId="0" fontId="3" fillId="8" borderId="0" xfId="0" applyFont="1" applyFill="1" applyBorder="1"/>
    <xf numFmtId="0" fontId="1" fillId="3" borderId="19" xfId="0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11" xfId="0" applyNumberFormat="1" applyFont="1" applyBorder="1" applyProtection="1">
      <protection locked="0" hidden="1"/>
    </xf>
    <xf numFmtId="0" fontId="13" fillId="4" borderId="1" xfId="1" applyFill="1" applyBorder="1" applyAlignment="1">
      <alignment horizontal="center" vertical="center"/>
    </xf>
    <xf numFmtId="0" fontId="19" fillId="0" borderId="2" xfId="0" applyFont="1" applyBorder="1"/>
    <xf numFmtId="0" fontId="28" fillId="3" borderId="39" xfId="0" applyFont="1" applyFill="1" applyBorder="1" applyAlignment="1">
      <alignment horizontal="left" vertical="top" wrapText="1"/>
    </xf>
    <xf numFmtId="0" fontId="1" fillId="10" borderId="0" xfId="0" applyFont="1" applyFill="1" applyBorder="1" applyAlignment="1">
      <alignment horizontal="center" vertical="center" wrapText="1"/>
    </xf>
    <xf numFmtId="3" fontId="9" fillId="5" borderId="21" xfId="0" applyNumberFormat="1" applyFont="1" applyFill="1" applyBorder="1" applyAlignment="1" applyProtection="1">
      <alignment horizontal="center" vertical="center"/>
      <protection hidden="1"/>
    </xf>
    <xf numFmtId="3" fontId="3" fillId="0" borderId="74" xfId="0" applyNumberFormat="1" applyFont="1" applyBorder="1" applyProtection="1">
      <protection hidden="1"/>
    </xf>
    <xf numFmtId="0" fontId="27" fillId="10" borderId="75" xfId="0" applyFont="1" applyFill="1" applyBorder="1" applyAlignment="1">
      <alignment horizontal="center" wrapText="1"/>
    </xf>
    <xf numFmtId="0" fontId="27" fillId="10" borderId="0" xfId="0" applyFont="1" applyFill="1" applyBorder="1" applyAlignment="1">
      <alignment horizontal="center" wrapText="1"/>
    </xf>
    <xf numFmtId="3" fontId="18" fillId="5" borderId="21" xfId="0" applyNumberFormat="1" applyFont="1" applyFill="1" applyBorder="1" applyAlignment="1" applyProtection="1">
      <alignment horizontal="center" vertical="center"/>
      <protection hidden="1"/>
    </xf>
    <xf numFmtId="3" fontId="18" fillId="5" borderId="74" xfId="0" applyNumberFormat="1" applyFont="1" applyFill="1" applyBorder="1" applyAlignment="1" applyProtection="1">
      <alignment horizontal="center" vertical="center"/>
      <protection hidden="1"/>
    </xf>
    <xf numFmtId="0" fontId="27" fillId="11" borderId="75" xfId="0" applyFont="1" applyFill="1" applyBorder="1" applyAlignment="1">
      <alignment horizontal="center" vertical="center" wrapText="1"/>
    </xf>
    <xf numFmtId="0" fontId="27" fillId="11" borderId="0" xfId="0" applyFont="1" applyFill="1" applyBorder="1" applyAlignment="1">
      <alignment horizontal="center" vertical="center" wrapText="1"/>
    </xf>
    <xf numFmtId="0" fontId="2" fillId="3" borderId="77" xfId="0" applyFont="1" applyFill="1" applyBorder="1" applyAlignment="1">
      <alignment horizontal="center" vertical="center"/>
    </xf>
    <xf numFmtId="0" fontId="2" fillId="3" borderId="78" xfId="0" applyFont="1" applyFill="1" applyBorder="1" applyAlignment="1">
      <alignment horizontal="center" vertical="center"/>
    </xf>
    <xf numFmtId="0" fontId="16" fillId="12" borderId="21" xfId="0" applyFont="1" applyFill="1" applyBorder="1" applyAlignment="1">
      <alignment horizontal="center" vertical="center" wrapText="1"/>
    </xf>
    <xf numFmtId="0" fontId="16" fillId="12" borderId="74" xfId="0" applyFont="1" applyFill="1" applyBorder="1" applyAlignment="1">
      <alignment horizontal="center" vertical="center" wrapText="1"/>
    </xf>
    <xf numFmtId="3" fontId="5" fillId="12" borderId="21" xfId="0" applyNumberFormat="1" applyFont="1" applyFill="1" applyBorder="1" applyAlignment="1" applyProtection="1">
      <alignment horizontal="center" vertical="center"/>
      <protection hidden="1"/>
    </xf>
    <xf numFmtId="3" fontId="5" fillId="12" borderId="74" xfId="0" applyNumberFormat="1" applyFont="1" applyFill="1" applyBorder="1" applyAlignment="1" applyProtection="1">
      <alignment horizontal="center" vertical="center"/>
      <protection hidden="1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638175</xdr:colOff>
      <xdr:row>45</xdr:row>
      <xdr:rowOff>180975</xdr:rowOff>
    </xdr:to>
    <xdr:sp macro="" textlink="">
      <xdr:nvSpPr>
        <xdr:cNvPr id="2" name="AutoShape 21"/>
        <xdr:cNvSpPr>
          <a:spLocks noChangeArrowheads="1"/>
        </xdr:cNvSpPr>
      </xdr:nvSpPr>
      <xdr:spPr bwMode="auto">
        <a:xfrm>
          <a:off x="0" y="0"/>
          <a:ext cx="10766425" cy="120300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638175</xdr:colOff>
      <xdr:row>45</xdr:row>
      <xdr:rowOff>180975</xdr:rowOff>
    </xdr:to>
    <xdr:sp macro="" textlink="">
      <xdr:nvSpPr>
        <xdr:cNvPr id="3" name="AutoShape 21"/>
        <xdr:cNvSpPr>
          <a:spLocks noChangeArrowheads="1"/>
        </xdr:cNvSpPr>
      </xdr:nvSpPr>
      <xdr:spPr bwMode="auto">
        <a:xfrm>
          <a:off x="0" y="0"/>
          <a:ext cx="10766425" cy="120300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638175</xdr:colOff>
      <xdr:row>45</xdr:row>
      <xdr:rowOff>180975</xdr:rowOff>
    </xdr:to>
    <xdr:sp macro="" textlink="">
      <xdr:nvSpPr>
        <xdr:cNvPr id="4" name="AutoShape 21"/>
        <xdr:cNvSpPr>
          <a:spLocks noChangeArrowheads="1"/>
        </xdr:cNvSpPr>
      </xdr:nvSpPr>
      <xdr:spPr bwMode="auto">
        <a:xfrm>
          <a:off x="0" y="0"/>
          <a:ext cx="10766425" cy="120300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638175</xdr:colOff>
      <xdr:row>45</xdr:row>
      <xdr:rowOff>180975</xdr:rowOff>
    </xdr:to>
    <xdr:sp macro="" textlink="">
      <xdr:nvSpPr>
        <xdr:cNvPr id="5" name="AutoShape 21"/>
        <xdr:cNvSpPr>
          <a:spLocks noChangeArrowheads="1"/>
        </xdr:cNvSpPr>
      </xdr:nvSpPr>
      <xdr:spPr bwMode="auto">
        <a:xfrm>
          <a:off x="0" y="0"/>
          <a:ext cx="10766425" cy="120300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638175</xdr:colOff>
      <xdr:row>45</xdr:row>
      <xdr:rowOff>180975</xdr:rowOff>
    </xdr:to>
    <xdr:sp macro="" textlink="">
      <xdr:nvSpPr>
        <xdr:cNvPr id="6" name="AutoShape 21"/>
        <xdr:cNvSpPr>
          <a:spLocks noChangeArrowheads="1"/>
        </xdr:cNvSpPr>
      </xdr:nvSpPr>
      <xdr:spPr bwMode="auto">
        <a:xfrm>
          <a:off x="0" y="0"/>
          <a:ext cx="10766425" cy="120300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638175</xdr:colOff>
      <xdr:row>45</xdr:row>
      <xdr:rowOff>180975</xdr:rowOff>
    </xdr:to>
    <xdr:sp macro="" textlink="">
      <xdr:nvSpPr>
        <xdr:cNvPr id="7" name="AutoShape 21"/>
        <xdr:cNvSpPr>
          <a:spLocks noChangeArrowheads="1"/>
        </xdr:cNvSpPr>
      </xdr:nvSpPr>
      <xdr:spPr bwMode="auto">
        <a:xfrm>
          <a:off x="0" y="0"/>
          <a:ext cx="10766425" cy="120300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638175</xdr:colOff>
      <xdr:row>45</xdr:row>
      <xdr:rowOff>180975</xdr:rowOff>
    </xdr:to>
    <xdr:sp macro="" textlink="">
      <xdr:nvSpPr>
        <xdr:cNvPr id="8" name="AutoShape 21"/>
        <xdr:cNvSpPr>
          <a:spLocks noChangeArrowheads="1"/>
        </xdr:cNvSpPr>
      </xdr:nvSpPr>
      <xdr:spPr bwMode="auto">
        <a:xfrm>
          <a:off x="0" y="0"/>
          <a:ext cx="10766425" cy="120300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638175</xdr:colOff>
      <xdr:row>45</xdr:row>
      <xdr:rowOff>180975</xdr:rowOff>
    </xdr:to>
    <xdr:sp macro="" textlink="">
      <xdr:nvSpPr>
        <xdr:cNvPr id="9" name="AutoShape 21"/>
        <xdr:cNvSpPr>
          <a:spLocks noChangeArrowheads="1"/>
        </xdr:cNvSpPr>
      </xdr:nvSpPr>
      <xdr:spPr bwMode="auto">
        <a:xfrm>
          <a:off x="0" y="0"/>
          <a:ext cx="10766425" cy="120300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638175</xdr:colOff>
      <xdr:row>45</xdr:row>
      <xdr:rowOff>180975</xdr:rowOff>
    </xdr:to>
    <xdr:sp macro="" textlink="">
      <xdr:nvSpPr>
        <xdr:cNvPr id="10" name="AutoShape 21"/>
        <xdr:cNvSpPr>
          <a:spLocks noChangeArrowheads="1"/>
        </xdr:cNvSpPr>
      </xdr:nvSpPr>
      <xdr:spPr bwMode="auto">
        <a:xfrm>
          <a:off x="0" y="0"/>
          <a:ext cx="10766425" cy="120300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638175</xdr:colOff>
      <xdr:row>45</xdr:row>
      <xdr:rowOff>180975</xdr:rowOff>
    </xdr:to>
    <xdr:sp macro="" textlink="">
      <xdr:nvSpPr>
        <xdr:cNvPr id="11" name="AutoShape 21"/>
        <xdr:cNvSpPr>
          <a:spLocks noChangeArrowheads="1"/>
        </xdr:cNvSpPr>
      </xdr:nvSpPr>
      <xdr:spPr bwMode="auto">
        <a:xfrm>
          <a:off x="0" y="0"/>
          <a:ext cx="10766425" cy="120300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638175</xdr:colOff>
      <xdr:row>45</xdr:row>
      <xdr:rowOff>180975</xdr:rowOff>
    </xdr:to>
    <xdr:sp macro="" textlink="">
      <xdr:nvSpPr>
        <xdr:cNvPr id="12" name="AutoShape 21"/>
        <xdr:cNvSpPr>
          <a:spLocks noChangeArrowheads="1"/>
        </xdr:cNvSpPr>
      </xdr:nvSpPr>
      <xdr:spPr bwMode="auto">
        <a:xfrm>
          <a:off x="0" y="0"/>
          <a:ext cx="10766425" cy="120300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638175</xdr:colOff>
      <xdr:row>45</xdr:row>
      <xdr:rowOff>180975</xdr:rowOff>
    </xdr:to>
    <xdr:sp macro="" textlink="">
      <xdr:nvSpPr>
        <xdr:cNvPr id="13" name="AutoShape 21"/>
        <xdr:cNvSpPr>
          <a:spLocks noChangeArrowheads="1"/>
        </xdr:cNvSpPr>
      </xdr:nvSpPr>
      <xdr:spPr bwMode="auto">
        <a:xfrm>
          <a:off x="0" y="0"/>
          <a:ext cx="10766425" cy="120300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638175</xdr:colOff>
      <xdr:row>45</xdr:row>
      <xdr:rowOff>180975</xdr:rowOff>
    </xdr:to>
    <xdr:sp macro="" textlink="">
      <xdr:nvSpPr>
        <xdr:cNvPr id="14" name="AutoShape 21"/>
        <xdr:cNvSpPr>
          <a:spLocks noChangeArrowheads="1"/>
        </xdr:cNvSpPr>
      </xdr:nvSpPr>
      <xdr:spPr bwMode="auto">
        <a:xfrm>
          <a:off x="0" y="0"/>
          <a:ext cx="10766425" cy="120300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510540</xdr:colOff>
      <xdr:row>45</xdr:row>
      <xdr:rowOff>144780</xdr:rowOff>
    </xdr:to>
    <xdr:sp macro="" textlink="">
      <xdr:nvSpPr>
        <xdr:cNvPr id="15" name="AutoShape 21"/>
        <xdr:cNvSpPr>
          <a:spLocks noChangeArrowheads="1"/>
        </xdr:cNvSpPr>
      </xdr:nvSpPr>
      <xdr:spPr bwMode="auto">
        <a:xfrm>
          <a:off x="0" y="0"/>
          <a:ext cx="10638790" cy="1202563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510540</xdr:colOff>
      <xdr:row>37</xdr:row>
      <xdr:rowOff>144780</xdr:rowOff>
    </xdr:to>
    <xdr:sp macro="" textlink="">
      <xdr:nvSpPr>
        <xdr:cNvPr id="16" name="AutoShape 21"/>
        <xdr:cNvSpPr>
          <a:spLocks noChangeArrowheads="1"/>
        </xdr:cNvSpPr>
      </xdr:nvSpPr>
      <xdr:spPr bwMode="auto">
        <a:xfrm>
          <a:off x="0" y="0"/>
          <a:ext cx="10638790" cy="1068578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510540</xdr:colOff>
      <xdr:row>36</xdr:row>
      <xdr:rowOff>144780</xdr:rowOff>
    </xdr:to>
    <xdr:sp macro="" textlink="">
      <xdr:nvSpPr>
        <xdr:cNvPr id="17" name="AutoShape 21"/>
        <xdr:cNvSpPr>
          <a:spLocks noChangeArrowheads="1"/>
        </xdr:cNvSpPr>
      </xdr:nvSpPr>
      <xdr:spPr bwMode="auto">
        <a:xfrm>
          <a:off x="0" y="0"/>
          <a:ext cx="10638790" cy="1052703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510540</xdr:colOff>
      <xdr:row>36</xdr:row>
      <xdr:rowOff>144780</xdr:rowOff>
    </xdr:to>
    <xdr:sp macro="" textlink="">
      <xdr:nvSpPr>
        <xdr:cNvPr id="18" name="AutoShape 21"/>
        <xdr:cNvSpPr>
          <a:spLocks noChangeArrowheads="1"/>
        </xdr:cNvSpPr>
      </xdr:nvSpPr>
      <xdr:spPr bwMode="auto">
        <a:xfrm>
          <a:off x="0" y="0"/>
          <a:ext cx="10638790" cy="1052703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510540</xdr:colOff>
      <xdr:row>35</xdr:row>
      <xdr:rowOff>144780</xdr:rowOff>
    </xdr:to>
    <xdr:sp macro="" textlink="">
      <xdr:nvSpPr>
        <xdr:cNvPr id="19" name="AutoShape 21"/>
        <xdr:cNvSpPr>
          <a:spLocks noChangeArrowheads="1"/>
        </xdr:cNvSpPr>
      </xdr:nvSpPr>
      <xdr:spPr bwMode="auto">
        <a:xfrm>
          <a:off x="0" y="0"/>
          <a:ext cx="10638790" cy="1034923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510540</xdr:colOff>
      <xdr:row>35</xdr:row>
      <xdr:rowOff>144780</xdr:rowOff>
    </xdr:to>
    <xdr:sp macro="" textlink="">
      <xdr:nvSpPr>
        <xdr:cNvPr id="20" name="AutoShape 21"/>
        <xdr:cNvSpPr>
          <a:spLocks noChangeArrowheads="1"/>
        </xdr:cNvSpPr>
      </xdr:nvSpPr>
      <xdr:spPr bwMode="auto">
        <a:xfrm>
          <a:off x="0" y="0"/>
          <a:ext cx="10638790" cy="1034923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510540</xdr:colOff>
      <xdr:row>35</xdr:row>
      <xdr:rowOff>144780</xdr:rowOff>
    </xdr:to>
    <xdr:sp macro="" textlink="">
      <xdr:nvSpPr>
        <xdr:cNvPr id="21" name="AutoShape 21"/>
        <xdr:cNvSpPr>
          <a:spLocks noChangeArrowheads="1"/>
        </xdr:cNvSpPr>
      </xdr:nvSpPr>
      <xdr:spPr bwMode="auto">
        <a:xfrm>
          <a:off x="0" y="0"/>
          <a:ext cx="10638790" cy="1034923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510540</xdr:colOff>
      <xdr:row>35</xdr:row>
      <xdr:rowOff>144780</xdr:rowOff>
    </xdr:to>
    <xdr:sp macro="" textlink="">
      <xdr:nvSpPr>
        <xdr:cNvPr id="22" name="AutoShape 21"/>
        <xdr:cNvSpPr>
          <a:spLocks noChangeArrowheads="1"/>
        </xdr:cNvSpPr>
      </xdr:nvSpPr>
      <xdr:spPr bwMode="auto">
        <a:xfrm>
          <a:off x="0" y="0"/>
          <a:ext cx="10638790" cy="1034923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510540</xdr:colOff>
      <xdr:row>33</xdr:row>
      <xdr:rowOff>144780</xdr:rowOff>
    </xdr:to>
    <xdr:sp macro="" textlink="">
      <xdr:nvSpPr>
        <xdr:cNvPr id="23" name="AutoShape 21"/>
        <xdr:cNvSpPr>
          <a:spLocks noChangeArrowheads="1"/>
        </xdr:cNvSpPr>
      </xdr:nvSpPr>
      <xdr:spPr bwMode="auto">
        <a:xfrm>
          <a:off x="0" y="0"/>
          <a:ext cx="10638790" cy="1019048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russell-sraz.webnode.cz/sraz-2025/pravidla/" TargetMode="External"/><Relationship Id="rId1" Type="http://schemas.openxmlformats.org/officeDocument/2006/relationships/hyperlink" Target="mailto:russell-sraz@seznam.cz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9"/>
  <sheetViews>
    <sheetView tabSelected="1" topLeftCell="A62" workbookViewId="0">
      <selection activeCell="E79" sqref="E79"/>
    </sheetView>
  </sheetViews>
  <sheetFormatPr defaultRowHeight="14.5"/>
  <cols>
    <col min="2" max="2" width="36" customWidth="1"/>
    <col min="3" max="3" width="12.1796875" customWidth="1"/>
    <col min="4" max="4" width="10.26953125" customWidth="1"/>
    <col min="5" max="5" width="15.08984375" customWidth="1"/>
    <col min="6" max="6" width="13.26953125" customWidth="1"/>
    <col min="7" max="7" width="10.7265625" customWidth="1"/>
    <col min="8" max="8" width="11.26953125" customWidth="1"/>
    <col min="9" max="9" width="10.90625" customWidth="1"/>
  </cols>
  <sheetData>
    <row r="1" spans="1:14" ht="15" thickBo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</row>
    <row r="2" spans="1:14" ht="15" thickBot="1">
      <c r="A2" s="1"/>
      <c r="B2" s="132" t="s">
        <v>0</v>
      </c>
      <c r="C2" s="1"/>
      <c r="D2" s="178"/>
      <c r="E2" s="179"/>
      <c r="F2" s="1"/>
      <c r="G2" s="1"/>
      <c r="H2" s="1"/>
      <c r="I2" s="1"/>
      <c r="J2" s="1"/>
      <c r="K2" s="1"/>
      <c r="L2" s="1"/>
      <c r="M2" s="1"/>
      <c r="N2" s="1"/>
    </row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9" thickBot="1">
      <c r="A4" s="1"/>
      <c r="B4" s="180" t="s">
        <v>1</v>
      </c>
      <c r="C4" s="181"/>
      <c r="D4" s="181"/>
      <c r="E4" s="181"/>
      <c r="F4" s="1"/>
      <c r="G4" s="1"/>
      <c r="H4" s="1"/>
      <c r="I4" s="1"/>
      <c r="J4" s="1"/>
      <c r="K4" s="1"/>
      <c r="L4" s="1"/>
      <c r="M4" s="1"/>
      <c r="N4" s="1"/>
    </row>
    <row r="5" spans="1:14">
      <c r="A5" s="1"/>
      <c r="B5" s="3" t="s">
        <v>2</v>
      </c>
      <c r="C5" s="169"/>
      <c r="D5" s="170"/>
      <c r="E5" s="171"/>
      <c r="F5" s="1"/>
      <c r="G5" s="1"/>
      <c r="H5" s="1"/>
      <c r="I5" s="1"/>
      <c r="J5" s="1"/>
      <c r="K5" s="1"/>
      <c r="L5" s="1"/>
      <c r="M5" s="1"/>
      <c r="N5" s="1"/>
    </row>
    <row r="6" spans="1:14" ht="15" thickBot="1">
      <c r="A6" s="1"/>
      <c r="B6" s="4" t="s">
        <v>3</v>
      </c>
      <c r="C6" s="166"/>
      <c r="D6" s="167"/>
      <c r="E6" s="168"/>
      <c r="F6" s="1"/>
      <c r="G6" s="1"/>
      <c r="H6" s="160"/>
      <c r="I6" s="1"/>
      <c r="J6" s="1"/>
      <c r="K6" s="1"/>
      <c r="L6" s="1"/>
      <c r="M6" s="1"/>
      <c r="N6" s="1"/>
    </row>
    <row r="7" spans="1:14" ht="15" thickBot="1">
      <c r="A7" s="1"/>
      <c r="B7" s="5" t="s">
        <v>4</v>
      </c>
      <c r="C7" s="166"/>
      <c r="D7" s="167"/>
      <c r="E7" s="168"/>
      <c r="F7" s="1"/>
      <c r="G7" s="1"/>
      <c r="H7" s="1"/>
      <c r="I7" s="1"/>
      <c r="J7" s="1"/>
      <c r="K7" s="1"/>
      <c r="L7" s="1"/>
      <c r="M7" s="1"/>
      <c r="N7" s="1"/>
    </row>
    <row r="8" spans="1:14" ht="15" thickBot="1">
      <c r="A8" s="1"/>
      <c r="B8" s="5" t="s">
        <v>5</v>
      </c>
      <c r="C8" s="166"/>
      <c r="D8" s="167"/>
      <c r="E8" s="168"/>
      <c r="F8" s="1"/>
      <c r="G8" s="1"/>
      <c r="H8" s="1"/>
      <c r="I8" s="1"/>
      <c r="J8" s="1"/>
      <c r="K8" s="1"/>
      <c r="L8" s="1"/>
      <c r="M8" s="1"/>
      <c r="N8" s="1"/>
    </row>
    <row r="9" spans="1:14" ht="15" thickBot="1">
      <c r="A9" s="1"/>
      <c r="B9" s="6" t="s">
        <v>6</v>
      </c>
      <c r="C9" s="7"/>
      <c r="D9" s="7"/>
      <c r="E9" s="7"/>
      <c r="F9" s="1"/>
      <c r="G9" s="1"/>
      <c r="H9" s="1"/>
      <c r="I9" s="1"/>
      <c r="J9" s="1"/>
      <c r="K9" s="1"/>
      <c r="L9" s="1"/>
      <c r="M9" s="1"/>
      <c r="N9" s="1"/>
    </row>
    <row r="10" spans="1:14">
      <c r="A10" s="1"/>
      <c r="B10" s="8" t="s">
        <v>7</v>
      </c>
      <c r="C10" s="169"/>
      <c r="D10" s="170"/>
      <c r="E10" s="171"/>
      <c r="F10" s="1"/>
      <c r="G10" s="1"/>
      <c r="H10" s="1"/>
      <c r="I10" s="1"/>
      <c r="J10" s="1"/>
      <c r="K10" s="1"/>
      <c r="L10" s="1"/>
      <c r="M10" s="1"/>
      <c r="N10" s="1"/>
    </row>
    <row r="11" spans="1:14">
      <c r="A11" s="1"/>
      <c r="B11" s="8" t="s">
        <v>7</v>
      </c>
      <c r="C11" s="172"/>
      <c r="D11" s="173"/>
      <c r="E11" s="174"/>
      <c r="F11" s="1"/>
      <c r="G11" s="1"/>
      <c r="H11" s="1"/>
      <c r="I11" s="1"/>
      <c r="J11" s="1"/>
      <c r="K11" s="1"/>
      <c r="L11" s="1"/>
      <c r="M11" s="1"/>
      <c r="N11" s="1"/>
    </row>
    <row r="12" spans="1:14" ht="15" thickBot="1">
      <c r="A12" s="1"/>
      <c r="B12" s="9" t="s">
        <v>7</v>
      </c>
      <c r="C12" s="166"/>
      <c r="D12" s="167"/>
      <c r="E12" s="168"/>
      <c r="F12" s="10"/>
      <c r="G12" s="175"/>
      <c r="H12" s="176"/>
      <c r="I12" s="176"/>
      <c r="J12" s="191"/>
      <c r="K12" s="1"/>
      <c r="L12" s="1"/>
      <c r="M12" s="1"/>
      <c r="N12" s="1"/>
    </row>
    <row r="13" spans="1:14" ht="15" thickBot="1">
      <c r="A13" s="1"/>
      <c r="B13" s="1"/>
      <c r="C13" s="11"/>
      <c r="D13" s="11"/>
      <c r="E13" s="11"/>
      <c r="F13" s="1"/>
      <c r="G13" s="176"/>
      <c r="H13" s="177"/>
      <c r="I13" s="176"/>
      <c r="J13" s="176"/>
      <c r="K13" s="1"/>
      <c r="L13" s="1"/>
      <c r="M13" s="1"/>
      <c r="N13" s="1"/>
    </row>
    <row r="14" spans="1:14">
      <c r="A14" s="1"/>
      <c r="B14" s="12" t="s">
        <v>78</v>
      </c>
      <c r="C14" s="169"/>
      <c r="D14" s="170"/>
      <c r="E14" s="171"/>
      <c r="F14" s="1"/>
      <c r="G14" s="176"/>
      <c r="H14" s="176"/>
      <c r="I14" s="176"/>
      <c r="J14" s="176"/>
      <c r="K14" s="1"/>
      <c r="L14" s="1"/>
      <c r="M14" s="1"/>
      <c r="N14" s="1"/>
    </row>
    <row r="15" spans="1:14" ht="15" thickBot="1">
      <c r="A15" s="1"/>
      <c r="B15" s="182" t="s">
        <v>8</v>
      </c>
      <c r="C15" s="183"/>
      <c r="D15" s="184">
        <f>C14*500</f>
        <v>0</v>
      </c>
      <c r="E15" s="185"/>
      <c r="F15" s="1"/>
      <c r="G15" s="13"/>
      <c r="H15" s="1"/>
      <c r="I15" s="1"/>
      <c r="J15" s="1"/>
      <c r="K15" s="1"/>
      <c r="L15" s="1"/>
      <c r="M15" s="1"/>
      <c r="N15" s="1"/>
    </row>
    <row r="16" spans="1:14" ht="15" thickBot="1">
      <c r="A16" s="1"/>
      <c r="B16" s="9" t="s">
        <v>92</v>
      </c>
      <c r="C16" s="166" t="s">
        <v>92</v>
      </c>
      <c r="D16" s="167"/>
      <c r="E16" s="168"/>
      <c r="F16" s="1"/>
      <c r="G16" s="13"/>
      <c r="H16" s="1"/>
      <c r="I16" s="1"/>
      <c r="J16" s="1"/>
      <c r="K16" s="1"/>
      <c r="L16" s="1"/>
      <c r="M16" s="1"/>
      <c r="N16" s="1"/>
    </row>
    <row r="17" spans="1:14" ht="15" thickBot="1">
      <c r="A17" s="1"/>
      <c r="B17" s="1"/>
      <c r="C17" s="1"/>
      <c r="D17" s="1"/>
      <c r="E17" s="1"/>
      <c r="F17" s="1"/>
      <c r="G17" s="1"/>
      <c r="H17" s="1"/>
      <c r="I17" s="18"/>
      <c r="J17" s="16"/>
      <c r="K17" s="16"/>
      <c r="L17" s="16"/>
      <c r="M17" s="16"/>
      <c r="N17" s="16"/>
    </row>
    <row r="18" spans="1:14" ht="17.5" thickBot="1">
      <c r="A18" s="1"/>
      <c r="B18" s="19" t="s">
        <v>79</v>
      </c>
      <c r="C18" s="159" t="s">
        <v>9</v>
      </c>
      <c r="D18" s="158"/>
      <c r="E18" s="158"/>
      <c r="F18" s="158"/>
      <c r="G18" s="158"/>
      <c r="H18" s="158"/>
      <c r="I18" s="15"/>
      <c r="J18" s="156"/>
      <c r="K18" s="156"/>
      <c r="L18" s="1"/>
      <c r="M18" s="1"/>
      <c r="N18" s="1"/>
    </row>
    <row r="19" spans="1:14">
      <c r="A19" s="1"/>
      <c r="B19" s="20" t="s">
        <v>10</v>
      </c>
      <c r="C19" s="21" t="s">
        <v>11</v>
      </c>
      <c r="D19" s="22"/>
      <c r="E19" s="23" t="s">
        <v>12</v>
      </c>
      <c r="F19" s="22"/>
      <c r="G19" s="23" t="s">
        <v>13</v>
      </c>
      <c r="H19" s="22"/>
      <c r="I19" s="23" t="s">
        <v>14</v>
      </c>
      <c r="J19" s="22"/>
      <c r="K19" s="23" t="s">
        <v>15</v>
      </c>
      <c r="L19" s="22"/>
      <c r="M19" s="23" t="s">
        <v>16</v>
      </c>
      <c r="N19" s="22"/>
    </row>
    <row r="20" spans="1:14" ht="15" thickBot="1">
      <c r="A20" s="1"/>
      <c r="B20" s="24" t="s">
        <v>17</v>
      </c>
      <c r="C20" s="25" t="s">
        <v>11</v>
      </c>
      <c r="D20" s="26"/>
      <c r="E20" s="27" t="s">
        <v>12</v>
      </c>
      <c r="F20" s="26"/>
      <c r="G20" s="28" t="s">
        <v>13</v>
      </c>
      <c r="H20" s="29"/>
      <c r="I20" s="28" t="s">
        <v>14</v>
      </c>
      <c r="J20" s="29"/>
      <c r="K20" s="28" t="s">
        <v>15</v>
      </c>
      <c r="L20" s="29"/>
      <c r="M20" s="28" t="s">
        <v>16</v>
      </c>
      <c r="N20" s="29"/>
    </row>
    <row r="21" spans="1:14" ht="15" thickBot="1">
      <c r="A21" s="1"/>
      <c r="B21" s="30" t="s">
        <v>18</v>
      </c>
      <c r="C21" s="31">
        <f>(D19+F19+H19+J19+L19+N19+D20+F20+H20+J20+L20+N20) * 250</f>
        <v>0</v>
      </c>
      <c r="D21" s="1"/>
      <c r="E21" s="1"/>
      <c r="F21" s="1"/>
      <c r="G21" s="15"/>
      <c r="H21" s="1"/>
      <c r="I21" s="1"/>
      <c r="J21" s="1"/>
      <c r="K21" s="1"/>
      <c r="L21" s="1"/>
      <c r="M21" s="1"/>
      <c r="N21" s="1"/>
    </row>
    <row r="22" spans="1:14" ht="15" thickBot="1">
      <c r="A22" s="1"/>
      <c r="B22" s="1"/>
      <c r="C22" s="1"/>
      <c r="D22" s="1"/>
      <c r="E22" s="1"/>
      <c r="F22" s="1"/>
      <c r="G22" s="15"/>
      <c r="H22" s="1"/>
      <c r="I22" s="1"/>
      <c r="J22" s="1"/>
      <c r="K22" s="1"/>
      <c r="L22" s="1"/>
      <c r="M22" s="1"/>
      <c r="N22" s="1"/>
    </row>
    <row r="23" spans="1:14">
      <c r="A23" s="1"/>
      <c r="B23" s="188" t="s">
        <v>19</v>
      </c>
      <c r="C23" s="133" t="s">
        <v>88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15" thickBot="1">
      <c r="A24" s="1"/>
      <c r="B24" s="189"/>
      <c r="C24" s="32" t="s">
        <v>20</v>
      </c>
      <c r="D24" s="2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15" thickBot="1">
      <c r="A25" s="1"/>
      <c r="B25" s="190"/>
      <c r="C25" s="145"/>
      <c r="D25" s="145" t="s">
        <v>75</v>
      </c>
      <c r="E25" s="144" t="s">
        <v>76</v>
      </c>
      <c r="F25" s="34" t="s">
        <v>77</v>
      </c>
      <c r="G25" s="34" t="s">
        <v>21</v>
      </c>
      <c r="H25" s="35" t="s">
        <v>22</v>
      </c>
      <c r="I25" s="1"/>
      <c r="J25" s="1"/>
      <c r="K25" s="1"/>
      <c r="L25" s="1"/>
      <c r="M25" s="1"/>
      <c r="N25" s="1"/>
    </row>
    <row r="26" spans="1:14" ht="15" thickBot="1">
      <c r="A26" s="192"/>
      <c r="B26" s="36" t="s">
        <v>23</v>
      </c>
      <c r="C26" s="146"/>
      <c r="D26" s="37"/>
      <c r="E26" s="37"/>
      <c r="F26" s="37" t="s">
        <v>50</v>
      </c>
      <c r="G26" s="38">
        <v>500</v>
      </c>
      <c r="H26" s="39">
        <f t="shared" ref="H26:H34" si="0">D26*G26+E26*G26</f>
        <v>0</v>
      </c>
      <c r="I26" s="40"/>
      <c r="J26" s="1"/>
      <c r="K26" s="1"/>
      <c r="L26" s="1"/>
      <c r="M26" s="1"/>
      <c r="N26" s="1"/>
    </row>
    <row r="27" spans="1:14" ht="15" thickBot="1">
      <c r="A27" s="193"/>
      <c r="B27" s="41" t="s">
        <v>24</v>
      </c>
      <c r="C27" s="135"/>
      <c r="D27" s="42"/>
      <c r="E27" s="42"/>
      <c r="F27" s="42" t="s">
        <v>50</v>
      </c>
      <c r="G27" s="43">
        <v>30</v>
      </c>
      <c r="H27" s="39">
        <f t="shared" si="0"/>
        <v>0</v>
      </c>
      <c r="I27" s="40"/>
      <c r="J27" s="1"/>
      <c r="K27" s="1"/>
      <c r="L27" s="16"/>
      <c r="M27" s="1"/>
      <c r="N27" s="1"/>
    </row>
    <row r="28" spans="1:14" ht="15" thickBot="1">
      <c r="A28" s="193"/>
      <c r="B28" s="9" t="s">
        <v>25</v>
      </c>
      <c r="C28" s="136"/>
      <c r="D28" s="45"/>
      <c r="E28" s="45"/>
      <c r="F28" s="45" t="s">
        <v>50</v>
      </c>
      <c r="G28" s="46">
        <v>30</v>
      </c>
      <c r="H28" s="39">
        <f t="shared" si="0"/>
        <v>0</v>
      </c>
      <c r="I28" s="47">
        <f>H26+H27+H28</f>
        <v>0</v>
      </c>
      <c r="J28" s="1"/>
      <c r="K28" s="1"/>
      <c r="L28" s="16"/>
      <c r="M28" s="1"/>
      <c r="N28" s="1"/>
    </row>
    <row r="29" spans="1:14" ht="19" thickBot="1">
      <c r="A29" s="48"/>
      <c r="B29" s="36" t="s">
        <v>26</v>
      </c>
      <c r="C29" s="134"/>
      <c r="D29" s="37"/>
      <c r="E29" s="37"/>
      <c r="F29" s="37" t="s">
        <v>50</v>
      </c>
      <c r="G29" s="38">
        <v>750</v>
      </c>
      <c r="H29" s="39">
        <f t="shared" si="0"/>
        <v>0</v>
      </c>
      <c r="I29" s="40"/>
      <c r="J29" s="1"/>
      <c r="K29" s="1"/>
      <c r="L29" s="16"/>
      <c r="M29" s="1"/>
      <c r="N29" s="1"/>
    </row>
    <row r="30" spans="1:14" ht="19" thickBot="1">
      <c r="A30" s="48"/>
      <c r="B30" s="41" t="s">
        <v>24</v>
      </c>
      <c r="C30" s="135"/>
      <c r="D30" s="42"/>
      <c r="E30" s="42"/>
      <c r="F30" s="42" t="s">
        <v>50</v>
      </c>
      <c r="G30" s="43">
        <v>30</v>
      </c>
      <c r="H30" s="39">
        <f t="shared" si="0"/>
        <v>0</v>
      </c>
      <c r="I30" s="40"/>
      <c r="J30" s="1"/>
      <c r="K30" s="1"/>
      <c r="L30" s="1"/>
      <c r="M30" s="1"/>
      <c r="N30" s="1"/>
    </row>
    <row r="31" spans="1:14" ht="19" thickBot="1">
      <c r="A31" s="48"/>
      <c r="B31" s="9" t="s">
        <v>25</v>
      </c>
      <c r="C31" s="136"/>
      <c r="D31" s="45"/>
      <c r="E31" s="45"/>
      <c r="F31" s="45" t="s">
        <v>50</v>
      </c>
      <c r="G31" s="46">
        <v>30</v>
      </c>
      <c r="H31" s="39">
        <f t="shared" si="0"/>
        <v>0</v>
      </c>
      <c r="I31" s="47">
        <f>H29+H30+H31</f>
        <v>0</v>
      </c>
      <c r="J31" s="1"/>
      <c r="K31" s="1"/>
      <c r="L31" s="1"/>
      <c r="M31" s="1"/>
      <c r="N31" s="1"/>
    </row>
    <row r="32" spans="1:14" ht="19" thickBot="1">
      <c r="A32" s="48"/>
      <c r="B32" s="3" t="s">
        <v>73</v>
      </c>
      <c r="C32" s="134"/>
      <c r="D32" s="37"/>
      <c r="E32" s="37"/>
      <c r="F32" s="37" t="s">
        <v>50</v>
      </c>
      <c r="G32" s="38">
        <v>800</v>
      </c>
      <c r="H32" s="39">
        <f t="shared" si="0"/>
        <v>0</v>
      </c>
      <c r="I32" s="40"/>
      <c r="J32" s="1"/>
      <c r="K32" s="1"/>
      <c r="L32" s="1"/>
      <c r="M32" s="1"/>
      <c r="N32" s="1"/>
    </row>
    <row r="33" spans="1:14" ht="19" thickBot="1">
      <c r="A33" s="48"/>
      <c r="B33" s="41" t="s">
        <v>24</v>
      </c>
      <c r="C33" s="135"/>
      <c r="D33" s="42"/>
      <c r="E33" s="42"/>
      <c r="F33" s="42" t="s">
        <v>50</v>
      </c>
      <c r="G33" s="43">
        <v>30</v>
      </c>
      <c r="H33" s="39">
        <f t="shared" si="0"/>
        <v>0</v>
      </c>
      <c r="I33" s="40"/>
      <c r="J33" s="1"/>
      <c r="K33" s="7"/>
      <c r="L33" s="7"/>
      <c r="M33" s="7"/>
      <c r="N33" s="1"/>
    </row>
    <row r="34" spans="1:14" ht="19" thickBot="1">
      <c r="A34" s="48"/>
      <c r="B34" s="9" t="s">
        <v>25</v>
      </c>
      <c r="C34" s="136"/>
      <c r="D34" s="45"/>
      <c r="E34" s="45"/>
      <c r="F34" s="45" t="s">
        <v>50</v>
      </c>
      <c r="G34" s="46">
        <v>30</v>
      </c>
      <c r="H34" s="39">
        <f t="shared" si="0"/>
        <v>0</v>
      </c>
      <c r="I34" s="47">
        <f>H32+H33+H34</f>
        <v>0</v>
      </c>
      <c r="J34" s="1"/>
      <c r="K34" s="7"/>
      <c r="L34" s="7"/>
      <c r="M34" s="7"/>
      <c r="N34" s="1"/>
    </row>
    <row r="35" spans="1:14" ht="19" thickBot="1">
      <c r="A35" s="48"/>
      <c r="B35" s="49" t="s">
        <v>28</v>
      </c>
      <c r="C35" s="136"/>
      <c r="D35" s="45"/>
      <c r="E35" s="45" t="s">
        <v>50</v>
      </c>
      <c r="F35" s="45" t="s">
        <v>50</v>
      </c>
      <c r="G35" s="46">
        <v>80</v>
      </c>
      <c r="H35" s="39">
        <f>D35*G35</f>
        <v>0</v>
      </c>
      <c r="I35" s="50"/>
      <c r="J35" s="1"/>
      <c r="K35" s="7"/>
      <c r="L35" s="7"/>
      <c r="M35" s="7"/>
      <c r="N35" s="1"/>
    </row>
    <row r="36" spans="1:14" ht="19" thickBot="1">
      <c r="A36" s="51"/>
      <c r="B36" s="52" t="s">
        <v>29</v>
      </c>
      <c r="C36" s="137"/>
      <c r="D36" s="53"/>
      <c r="E36" s="53"/>
      <c r="F36" s="53"/>
      <c r="G36" s="54"/>
      <c r="H36" s="55"/>
      <c r="I36" s="50"/>
      <c r="J36" s="1"/>
      <c r="K36" s="7"/>
      <c r="L36" s="7"/>
      <c r="M36" s="7"/>
      <c r="N36" s="1"/>
    </row>
    <row r="37" spans="1:14" ht="19" thickBot="1">
      <c r="A37" s="51"/>
      <c r="B37" s="56" t="s">
        <v>23</v>
      </c>
      <c r="C37" s="138"/>
      <c r="D37" s="57"/>
      <c r="E37" s="57"/>
      <c r="F37" s="57" t="s">
        <v>50</v>
      </c>
      <c r="G37" s="58">
        <v>500</v>
      </c>
      <c r="H37" s="39">
        <f t="shared" ref="H37:H44" si="1">D37*G37+E37*G37</f>
        <v>0</v>
      </c>
      <c r="I37" s="50"/>
      <c r="J37" s="1"/>
      <c r="K37" s="7"/>
      <c r="L37" s="7"/>
      <c r="M37" s="7"/>
      <c r="N37" s="1"/>
    </row>
    <row r="38" spans="1:14" ht="19" thickBot="1">
      <c r="A38" s="51"/>
      <c r="B38" s="59" t="s">
        <v>26</v>
      </c>
      <c r="C38" s="139"/>
      <c r="D38" s="60"/>
      <c r="E38" s="60"/>
      <c r="F38" s="60" t="s">
        <v>50</v>
      </c>
      <c r="G38" s="61">
        <v>750</v>
      </c>
      <c r="H38" s="39">
        <f t="shared" si="1"/>
        <v>0</v>
      </c>
      <c r="I38" s="50"/>
      <c r="J38" s="1"/>
      <c r="K38" s="7"/>
      <c r="L38" s="7"/>
      <c r="M38" s="7"/>
      <c r="N38" s="1"/>
    </row>
    <row r="39" spans="1:14" ht="19" thickBot="1">
      <c r="A39" s="51"/>
      <c r="B39" s="59" t="s">
        <v>27</v>
      </c>
      <c r="C39" s="140"/>
      <c r="D39" s="62"/>
      <c r="E39" s="62"/>
      <c r="F39" s="62" t="s">
        <v>50</v>
      </c>
      <c r="G39" s="43">
        <v>900</v>
      </c>
      <c r="H39" s="39">
        <f t="shared" si="1"/>
        <v>0</v>
      </c>
      <c r="I39" s="50"/>
      <c r="J39" s="1"/>
      <c r="K39" s="7"/>
      <c r="L39" s="7"/>
      <c r="M39" s="7"/>
      <c r="N39" s="1"/>
    </row>
    <row r="40" spans="1:14" ht="19" thickBot="1">
      <c r="A40" s="51"/>
      <c r="B40" s="63" t="s">
        <v>30</v>
      </c>
      <c r="C40" s="141"/>
      <c r="D40" s="42"/>
      <c r="E40" s="42"/>
      <c r="F40" s="42" t="s">
        <v>50</v>
      </c>
      <c r="G40" s="43">
        <v>30</v>
      </c>
      <c r="H40" s="39">
        <f t="shared" si="1"/>
        <v>0</v>
      </c>
      <c r="I40" s="50"/>
      <c r="J40" s="1"/>
      <c r="K40" s="7"/>
      <c r="L40" s="7"/>
      <c r="M40" s="7"/>
      <c r="N40" s="1"/>
    </row>
    <row r="41" spans="1:14" ht="19" thickBot="1">
      <c r="A41" s="51"/>
      <c r="B41" s="64" t="s">
        <v>31</v>
      </c>
      <c r="C41" s="137"/>
      <c r="D41" s="65"/>
      <c r="E41" s="65"/>
      <c r="F41" s="65" t="s">
        <v>50</v>
      </c>
      <c r="G41" s="66">
        <v>30</v>
      </c>
      <c r="H41" s="39">
        <f t="shared" si="1"/>
        <v>0</v>
      </c>
      <c r="I41" s="47">
        <f>H37+H38+H39+H40+H41</f>
        <v>0</v>
      </c>
      <c r="J41" s="1"/>
      <c r="K41" s="7"/>
      <c r="L41" s="7"/>
      <c r="M41" s="7"/>
      <c r="N41" s="1"/>
    </row>
    <row r="42" spans="1:14" ht="19" thickBot="1">
      <c r="A42" s="51"/>
      <c r="B42" s="67" t="s">
        <v>74</v>
      </c>
      <c r="C42" s="142"/>
      <c r="D42" s="68"/>
      <c r="E42" s="68"/>
      <c r="F42" s="68" t="s">
        <v>50</v>
      </c>
      <c r="G42" s="58">
        <v>900</v>
      </c>
      <c r="H42" s="39">
        <f t="shared" si="1"/>
        <v>0</v>
      </c>
      <c r="I42" s="50"/>
      <c r="J42" s="1"/>
      <c r="K42" s="7"/>
      <c r="L42" s="7"/>
      <c r="M42" s="7"/>
      <c r="N42" s="1"/>
    </row>
    <row r="43" spans="1:14" ht="19" thickBot="1">
      <c r="A43" s="51"/>
      <c r="B43" s="41" t="s">
        <v>24</v>
      </c>
      <c r="C43" s="135"/>
      <c r="D43" s="42"/>
      <c r="E43" s="42"/>
      <c r="F43" s="42" t="s">
        <v>50</v>
      </c>
      <c r="G43" s="43">
        <v>30</v>
      </c>
      <c r="H43" s="39">
        <f t="shared" si="1"/>
        <v>0</v>
      </c>
      <c r="I43" s="50"/>
      <c r="J43" s="1"/>
      <c r="K43" s="7"/>
      <c r="L43" s="7"/>
      <c r="M43" s="7"/>
      <c r="N43" s="1"/>
    </row>
    <row r="44" spans="1:14" ht="19" thickBot="1">
      <c r="A44" s="51"/>
      <c r="B44" s="69" t="s">
        <v>32</v>
      </c>
      <c r="C44" s="143"/>
      <c r="D44" s="65"/>
      <c r="E44" s="65"/>
      <c r="F44" s="65" t="s">
        <v>50</v>
      </c>
      <c r="G44" s="66">
        <v>30</v>
      </c>
      <c r="H44" s="39">
        <f t="shared" si="1"/>
        <v>0</v>
      </c>
      <c r="I44" s="50" t="s">
        <v>72</v>
      </c>
      <c r="J44" s="1"/>
      <c r="K44" s="7"/>
      <c r="L44" s="7"/>
      <c r="M44" s="7"/>
      <c r="N44" s="1"/>
    </row>
    <row r="45" spans="1:14" ht="19" thickBot="1">
      <c r="A45" s="51"/>
      <c r="B45" s="70" t="s">
        <v>28</v>
      </c>
      <c r="C45" s="194">
        <v>0</v>
      </c>
      <c r="D45" s="195"/>
      <c r="E45" s="195"/>
      <c r="F45" s="196"/>
      <c r="G45" s="71">
        <v>80</v>
      </c>
      <c r="H45" s="39">
        <f>C45*G45</f>
        <v>0</v>
      </c>
      <c r="I45" s="47">
        <f>H40+H42+H43+H44+H45</f>
        <v>0</v>
      </c>
      <c r="J45" s="1"/>
      <c r="K45" s="7"/>
      <c r="L45" s="7"/>
      <c r="M45" s="7"/>
      <c r="N45" s="1"/>
    </row>
    <row r="46" spans="1:14" ht="19" thickBot="1">
      <c r="A46" s="51"/>
      <c r="B46" s="7"/>
      <c r="C46" s="72"/>
      <c r="D46" s="72"/>
      <c r="E46" s="72"/>
      <c r="F46" s="72"/>
      <c r="G46" s="50"/>
      <c r="H46" s="50"/>
      <c r="I46" s="50"/>
      <c r="J46" s="1"/>
      <c r="K46" s="7"/>
      <c r="L46" s="7"/>
      <c r="M46" s="7"/>
      <c r="N46" s="1"/>
    </row>
    <row r="47" spans="1:14" ht="19" thickBot="1">
      <c r="A47" s="48"/>
      <c r="B47" s="73" t="s">
        <v>33</v>
      </c>
      <c r="C47" s="136"/>
      <c r="D47" s="45"/>
      <c r="E47" s="45"/>
      <c r="F47" s="45" t="s">
        <v>50</v>
      </c>
      <c r="G47" s="46">
        <v>60</v>
      </c>
      <c r="H47" s="39">
        <f>D47*G47+E47*G47</f>
        <v>0</v>
      </c>
      <c r="I47" s="47">
        <f>H47</f>
        <v>0</v>
      </c>
      <c r="J47" s="1"/>
      <c r="K47" s="7"/>
      <c r="L47" s="7"/>
      <c r="M47" s="7"/>
      <c r="N47" s="1"/>
    </row>
    <row r="48" spans="1:14" ht="19" thickBot="1">
      <c r="A48" s="51"/>
      <c r="B48" s="74"/>
      <c r="C48" s="7"/>
      <c r="D48" s="7"/>
      <c r="E48" s="7"/>
      <c r="F48" s="7"/>
      <c r="G48" s="50"/>
      <c r="H48" s="50"/>
      <c r="I48" s="50"/>
      <c r="J48" s="1"/>
      <c r="K48" s="7"/>
      <c r="L48" s="7"/>
      <c r="M48" s="7"/>
      <c r="N48" s="1"/>
    </row>
    <row r="49" spans="1:14" ht="15" thickBot="1">
      <c r="A49" s="1"/>
      <c r="B49" s="197" t="s">
        <v>34</v>
      </c>
      <c r="C49" s="75" t="s">
        <v>35</v>
      </c>
      <c r="D49" s="76"/>
      <c r="E49" s="76"/>
      <c r="F49" s="76"/>
      <c r="G49" s="77"/>
      <c r="H49" s="77"/>
      <c r="I49" s="17"/>
      <c r="J49" s="1"/>
      <c r="K49" s="7"/>
      <c r="L49" s="7"/>
      <c r="M49" s="7"/>
      <c r="N49" s="1"/>
    </row>
    <row r="50" spans="1:14" ht="15" thickBot="1">
      <c r="A50" s="1"/>
      <c r="B50" s="198"/>
      <c r="C50" s="33"/>
      <c r="D50" s="34" t="s">
        <v>75</v>
      </c>
      <c r="E50" s="34" t="s">
        <v>76</v>
      </c>
      <c r="F50" s="34" t="s">
        <v>77</v>
      </c>
      <c r="G50" s="78" t="s">
        <v>21</v>
      </c>
      <c r="H50" s="79" t="s">
        <v>22</v>
      </c>
      <c r="I50" s="17"/>
      <c r="J50" s="199"/>
      <c r="K50" s="176"/>
      <c r="L50" s="176"/>
      <c r="M50" s="176"/>
      <c r="N50" s="1"/>
    </row>
    <row r="51" spans="1:14" ht="15" thickBot="1">
      <c r="A51" s="1"/>
      <c r="B51" s="80" t="s">
        <v>36</v>
      </c>
      <c r="C51" s="147"/>
      <c r="D51" s="81"/>
      <c r="E51" s="81"/>
      <c r="F51" s="81" t="s">
        <v>50</v>
      </c>
      <c r="G51" s="38">
        <v>100</v>
      </c>
      <c r="H51" s="39">
        <f>D51*G51+E51*G51</f>
        <v>0</v>
      </c>
      <c r="I51" s="17"/>
      <c r="J51" s="14"/>
      <c r="K51" s="14"/>
      <c r="L51" s="14"/>
      <c r="M51" s="14"/>
      <c r="N51" s="1"/>
    </row>
    <row r="52" spans="1:14" ht="15" thickBot="1">
      <c r="A52" s="1"/>
      <c r="B52" s="82" t="s">
        <v>37</v>
      </c>
      <c r="C52" s="135"/>
      <c r="D52" s="42"/>
      <c r="E52" s="42"/>
      <c r="F52" s="42" t="s">
        <v>50</v>
      </c>
      <c r="G52" s="83">
        <v>120</v>
      </c>
      <c r="H52" s="39">
        <f t="shared" ref="H52:H58" si="2">D52*G52+E52*G52</f>
        <v>0</v>
      </c>
      <c r="I52" s="17"/>
      <c r="J52" s="14"/>
      <c r="K52" s="14"/>
      <c r="L52" s="14"/>
      <c r="M52" s="14"/>
      <c r="N52" s="1"/>
    </row>
    <row r="53" spans="1:14" ht="15" thickBot="1">
      <c r="A53" s="1"/>
      <c r="B53" s="82" t="s">
        <v>38</v>
      </c>
      <c r="C53" s="135"/>
      <c r="D53" s="42"/>
      <c r="E53" s="42"/>
      <c r="F53" s="42" t="s">
        <v>50</v>
      </c>
      <c r="G53" s="83">
        <v>80</v>
      </c>
      <c r="H53" s="39">
        <f t="shared" si="2"/>
        <v>0</v>
      </c>
      <c r="I53" s="17"/>
      <c r="J53" s="14"/>
      <c r="K53" s="14"/>
      <c r="L53" s="14"/>
      <c r="M53" s="14"/>
      <c r="N53" s="1"/>
    </row>
    <row r="54" spans="1:14" ht="15" thickBot="1">
      <c r="A54" s="1"/>
      <c r="B54" s="82" t="s">
        <v>39</v>
      </c>
      <c r="C54" s="135"/>
      <c r="D54" s="42"/>
      <c r="E54" s="42"/>
      <c r="F54" s="42" t="s">
        <v>50</v>
      </c>
      <c r="G54" s="83">
        <v>80</v>
      </c>
      <c r="H54" s="39">
        <f t="shared" si="2"/>
        <v>0</v>
      </c>
      <c r="I54" s="17"/>
      <c r="J54" s="14"/>
      <c r="K54" s="14"/>
      <c r="L54" s="14"/>
      <c r="M54" s="14"/>
      <c r="N54" s="1"/>
    </row>
    <row r="55" spans="1:14" ht="15" thickBot="1">
      <c r="A55" s="1"/>
      <c r="B55" s="85" t="s">
        <v>40</v>
      </c>
      <c r="C55" s="135"/>
      <c r="D55" s="42"/>
      <c r="E55" s="42"/>
      <c r="F55" s="42" t="s">
        <v>50</v>
      </c>
      <c r="G55" s="83">
        <v>60</v>
      </c>
      <c r="H55" s="39">
        <f t="shared" si="2"/>
        <v>0</v>
      </c>
      <c r="I55" s="17"/>
      <c r="J55" s="14"/>
      <c r="K55" s="14"/>
      <c r="L55" s="14"/>
      <c r="M55" s="14"/>
      <c r="N55" s="1"/>
    </row>
    <row r="56" spans="1:14" ht="16" thickBot="1">
      <c r="A56" s="1"/>
      <c r="B56" s="85" t="s">
        <v>41</v>
      </c>
      <c r="C56" s="135"/>
      <c r="D56" s="42"/>
      <c r="E56" s="42"/>
      <c r="F56" s="42" t="s">
        <v>50</v>
      </c>
      <c r="G56" s="83">
        <v>70</v>
      </c>
      <c r="H56" s="39">
        <f t="shared" si="2"/>
        <v>0</v>
      </c>
      <c r="I56" s="17"/>
      <c r="J56" s="14"/>
      <c r="K56" s="14"/>
      <c r="L56" s="14"/>
      <c r="M56" s="86"/>
      <c r="N56" s="1"/>
    </row>
    <row r="57" spans="1:14" ht="15" thickBot="1">
      <c r="A57" s="1"/>
      <c r="B57" s="87" t="s">
        <v>42</v>
      </c>
      <c r="C57" s="135"/>
      <c r="D57" s="42"/>
      <c r="E57" s="42"/>
      <c r="F57" s="42" t="s">
        <v>50</v>
      </c>
      <c r="G57" s="83">
        <v>30</v>
      </c>
      <c r="H57" s="39">
        <f t="shared" si="2"/>
        <v>0</v>
      </c>
      <c r="I57" s="17"/>
      <c r="J57" s="14"/>
      <c r="K57" s="14"/>
      <c r="L57" s="14"/>
      <c r="M57" s="14"/>
      <c r="N57" s="1"/>
    </row>
    <row r="58" spans="1:14" ht="15" thickBot="1">
      <c r="A58" s="1"/>
      <c r="B58" s="88" t="s">
        <v>43</v>
      </c>
      <c r="C58" s="136"/>
      <c r="D58" s="45"/>
      <c r="E58" s="45"/>
      <c r="F58" s="45" t="s">
        <v>50</v>
      </c>
      <c r="G58" s="46">
        <v>30</v>
      </c>
      <c r="H58" s="39">
        <f t="shared" si="2"/>
        <v>0</v>
      </c>
      <c r="I58" s="47">
        <f>SUM(H51:H58)</f>
        <v>0</v>
      </c>
      <c r="J58" s="14"/>
      <c r="K58" s="14"/>
      <c r="L58" s="14"/>
      <c r="M58" s="14"/>
      <c r="N58" s="1"/>
    </row>
    <row r="59" spans="1:14" ht="15" thickBot="1">
      <c r="A59" s="1"/>
      <c r="B59" s="1" t="s">
        <v>44</v>
      </c>
      <c r="C59" s="76"/>
      <c r="D59" s="76"/>
      <c r="E59" s="76"/>
      <c r="F59" s="76"/>
      <c r="G59" s="76"/>
      <c r="H59" s="76"/>
      <c r="I59" s="1"/>
      <c r="J59" s="14"/>
      <c r="K59" s="14"/>
      <c r="L59" s="14"/>
      <c r="M59" s="14"/>
      <c r="N59" s="1"/>
    </row>
    <row r="60" spans="1:14" ht="15" thickBot="1">
      <c r="A60" s="1"/>
      <c r="B60" s="200" t="s">
        <v>45</v>
      </c>
      <c r="C60" s="176"/>
      <c r="D60" s="89" t="str">
        <f>HYPERLINK("http://www.autocamp.estranky.cz/clanky/ceny-za-ubytovani-_-sluzby.html","zde")</f>
        <v>zde</v>
      </c>
      <c r="E60" s="201" t="s">
        <v>46</v>
      </c>
      <c r="F60" s="202"/>
      <c r="G60" s="202"/>
      <c r="H60" s="31">
        <f>I28+I31+I34+I41+I45+I47+I58</f>
        <v>0</v>
      </c>
      <c r="I60" s="1"/>
      <c r="J60" s="14"/>
      <c r="K60" s="14"/>
      <c r="L60" s="14"/>
      <c r="M60" s="14"/>
      <c r="N60" s="1"/>
    </row>
    <row r="61" spans="1:14" ht="15" thickBot="1">
      <c r="A61" s="1"/>
      <c r="B61" s="1"/>
      <c r="C61" s="1"/>
      <c r="D61" s="1"/>
      <c r="E61" s="1"/>
      <c r="F61" s="1"/>
      <c r="G61" s="76"/>
      <c r="H61" s="1"/>
      <c r="I61" s="1"/>
      <c r="J61" s="1"/>
      <c r="K61" s="14"/>
      <c r="L61" s="14"/>
      <c r="M61" s="14"/>
      <c r="N61" s="14"/>
    </row>
    <row r="62" spans="1:14" ht="15" thickBot="1">
      <c r="A62" s="1"/>
      <c r="B62" s="186" t="s">
        <v>47</v>
      </c>
      <c r="C62" s="157"/>
      <c r="D62" s="157" t="s">
        <v>89</v>
      </c>
      <c r="E62" s="90"/>
      <c r="F62" s="90"/>
      <c r="G62" s="90"/>
      <c r="H62" s="90"/>
      <c r="I62" s="90"/>
      <c r="J62" s="1"/>
      <c r="K62" s="1"/>
      <c r="L62" s="1"/>
      <c r="M62" s="1"/>
      <c r="N62" s="1"/>
    </row>
    <row r="63" spans="1:14" ht="15" thickBot="1">
      <c r="A63" s="1"/>
      <c r="B63" s="187"/>
      <c r="C63" s="33"/>
      <c r="D63" s="34"/>
      <c r="E63" s="34" t="s">
        <v>75</v>
      </c>
      <c r="F63" s="34" t="s">
        <v>76</v>
      </c>
      <c r="G63" s="91" t="s">
        <v>80</v>
      </c>
      <c r="H63" s="91" t="s">
        <v>48</v>
      </c>
      <c r="I63" s="92" t="s">
        <v>49</v>
      </c>
      <c r="J63" s="1"/>
      <c r="K63" s="1"/>
      <c r="L63" s="1"/>
      <c r="M63" s="1"/>
      <c r="N63" s="1"/>
    </row>
    <row r="64" spans="1:14" ht="15" thickBot="1">
      <c r="A64" s="1"/>
      <c r="B64" s="93"/>
      <c r="C64" s="148"/>
      <c r="D64" s="152"/>
      <c r="E64" s="94"/>
      <c r="F64" s="94"/>
      <c r="G64" s="95" t="s">
        <v>50</v>
      </c>
      <c r="H64" s="96"/>
      <c r="I64" s="44">
        <v>0</v>
      </c>
      <c r="J64" s="203"/>
      <c r="K64" s="176"/>
      <c r="L64" s="176"/>
      <c r="M64" s="176"/>
      <c r="N64" s="176"/>
    </row>
    <row r="65" spans="1:14" ht="15" thickBot="1">
      <c r="A65" s="1"/>
      <c r="B65" s="93"/>
      <c r="C65" s="149"/>
      <c r="D65" s="135"/>
      <c r="E65" s="42"/>
      <c r="F65" s="42"/>
      <c r="G65" s="97" t="s">
        <v>50</v>
      </c>
      <c r="H65" s="98"/>
      <c r="I65" s="44">
        <v>0</v>
      </c>
      <c r="J65" s="1"/>
      <c r="K65" s="1"/>
      <c r="L65" s="1"/>
      <c r="M65" s="1"/>
      <c r="N65" s="1"/>
    </row>
    <row r="66" spans="1:14" ht="15" thickBot="1">
      <c r="A66" s="1"/>
      <c r="B66" s="93" t="s">
        <v>51</v>
      </c>
      <c r="C66" s="150"/>
      <c r="D66" s="135"/>
      <c r="E66" s="42"/>
      <c r="F66" s="42"/>
      <c r="G66" s="99" t="s">
        <v>50</v>
      </c>
      <c r="H66" s="100">
        <v>280</v>
      </c>
      <c r="I66" s="84">
        <f>(E66+F66)*H66</f>
        <v>0</v>
      </c>
      <c r="J66" s="203" t="s">
        <v>52</v>
      </c>
      <c r="K66" s="176"/>
      <c r="L66" s="176"/>
      <c r="M66" s="176"/>
      <c r="N66" s="176"/>
    </row>
    <row r="67" spans="1:14" ht="15" thickBot="1">
      <c r="A67" s="1"/>
      <c r="B67" s="93" t="s">
        <v>53</v>
      </c>
      <c r="C67" s="150"/>
      <c r="D67" s="135"/>
      <c r="E67" s="42"/>
      <c r="F67" s="42"/>
      <c r="G67" s="99" t="s">
        <v>50</v>
      </c>
      <c r="H67" s="98">
        <v>170</v>
      </c>
      <c r="I67" s="84">
        <f>(E67+F67)*H67</f>
        <v>0</v>
      </c>
      <c r="J67" s="1"/>
      <c r="K67" s="7"/>
      <c r="L67" s="7"/>
      <c r="M67" s="7"/>
      <c r="N67" s="1"/>
    </row>
    <row r="68" spans="1:14" ht="15" thickBot="1">
      <c r="A68" s="1"/>
      <c r="B68" s="93" t="s">
        <v>54</v>
      </c>
      <c r="C68" s="150"/>
      <c r="D68" s="135"/>
      <c r="E68" s="42"/>
      <c r="F68" s="42"/>
      <c r="G68" s="99" t="s">
        <v>50</v>
      </c>
      <c r="H68" s="100">
        <v>470</v>
      </c>
      <c r="I68" s="84">
        <f>(E68+F68)*H68</f>
        <v>0</v>
      </c>
      <c r="J68" s="203" t="s">
        <v>55</v>
      </c>
      <c r="K68" s="176"/>
      <c r="L68" s="176"/>
      <c r="M68" s="176"/>
      <c r="N68" s="176"/>
    </row>
    <row r="69" spans="1:14" ht="15" thickBot="1">
      <c r="A69" s="1"/>
      <c r="B69" s="101" t="s">
        <v>56</v>
      </c>
      <c r="C69" s="151"/>
      <c r="D69" s="136"/>
      <c r="E69" s="45"/>
      <c r="F69" s="45"/>
      <c r="G69" s="102" t="s">
        <v>50</v>
      </c>
      <c r="H69" s="98">
        <v>310</v>
      </c>
      <c r="I69" s="84">
        <f>(E69+F69)*H69</f>
        <v>0</v>
      </c>
      <c r="J69" s="203"/>
      <c r="K69" s="176"/>
      <c r="L69" s="176"/>
      <c r="M69" s="176"/>
      <c r="N69" s="176"/>
    </row>
    <row r="70" spans="1:14" ht="29.5" thickBot="1">
      <c r="A70" s="1"/>
      <c r="B70" s="103"/>
      <c r="C70" s="104"/>
      <c r="D70" s="204"/>
      <c r="E70" s="205"/>
      <c r="F70" s="205"/>
      <c r="G70" s="206"/>
      <c r="H70" s="105" t="s">
        <v>57</v>
      </c>
      <c r="I70" s="31">
        <f>SUM(I64:I69)</f>
        <v>0</v>
      </c>
      <c r="J70" s="1"/>
      <c r="K70" s="207"/>
      <c r="L70" s="208"/>
      <c r="M70" s="208"/>
      <c r="N70" s="1"/>
    </row>
    <row r="71" spans="1:14" ht="16.5" customHeight="1">
      <c r="A71" s="1"/>
      <c r="B71" s="93" t="s">
        <v>90</v>
      </c>
      <c r="C71" s="150"/>
      <c r="D71" s="135"/>
      <c r="E71" s="7" t="s">
        <v>91</v>
      </c>
      <c r="F71" s="7"/>
      <c r="G71" s="7"/>
      <c r="H71" s="7"/>
      <c r="I71" s="7"/>
      <c r="J71" s="1"/>
      <c r="K71" s="214"/>
      <c r="L71" s="208"/>
      <c r="M71" s="208"/>
      <c r="N71" s="1"/>
    </row>
    <row r="72" spans="1:14" ht="15.5">
      <c r="A72" s="1"/>
      <c r="B72" s="103"/>
      <c r="C72" s="104"/>
      <c r="D72" s="7"/>
      <c r="E72" s="7"/>
      <c r="F72" s="7"/>
      <c r="G72" s="7"/>
      <c r="H72" s="7"/>
      <c r="I72" s="7"/>
      <c r="J72" s="1"/>
      <c r="K72" s="208"/>
      <c r="L72" s="208"/>
      <c r="M72" s="208"/>
      <c r="N72" s="1"/>
    </row>
    <row r="73" spans="1:14" ht="1" customHeight="1" thickBot="1">
      <c r="A73" s="1"/>
      <c r="B73" s="103"/>
      <c r="C73" s="104"/>
      <c r="D73" s="7"/>
      <c r="E73" s="7"/>
      <c r="F73" s="7"/>
      <c r="G73" s="7"/>
      <c r="H73" s="7"/>
      <c r="I73" s="7"/>
      <c r="J73" s="1"/>
      <c r="K73" s="154"/>
      <c r="L73" s="154"/>
      <c r="M73" s="154"/>
      <c r="N73" s="1"/>
    </row>
    <row r="74" spans="1:14" ht="40.5" customHeight="1" thickBot="1">
      <c r="A74" s="1"/>
      <c r="B74" s="106" t="s">
        <v>58</v>
      </c>
      <c r="C74" s="215">
        <f>+D15+C21+H60+I70</f>
        <v>0</v>
      </c>
      <c r="D74" s="216"/>
      <c r="E74" s="217" t="s">
        <v>81</v>
      </c>
      <c r="F74" s="218"/>
      <c r="G74" s="218"/>
      <c r="H74" s="218"/>
      <c r="I74" s="218"/>
      <c r="J74" s="2"/>
      <c r="K74" s="207"/>
      <c r="L74" s="208"/>
      <c r="M74" s="208"/>
      <c r="N74" s="1"/>
    </row>
    <row r="75" spans="1:14" ht="17.5" thickBot="1">
      <c r="A75" s="1"/>
      <c r="B75" s="107" t="s">
        <v>59</v>
      </c>
      <c r="C75" s="219">
        <f>((C74-C21)/2)+C21</f>
        <v>0</v>
      </c>
      <c r="D75" s="220"/>
      <c r="E75" s="221" t="s">
        <v>60</v>
      </c>
      <c r="F75" s="222"/>
      <c r="G75" s="222"/>
      <c r="H75" s="222"/>
      <c r="I75" s="222"/>
      <c r="J75" s="153"/>
      <c r="K75" s="207"/>
      <c r="L75" s="207"/>
      <c r="M75" s="207"/>
      <c r="N75" s="1"/>
    </row>
    <row r="76" spans="1:14" ht="29.5" thickBot="1">
      <c r="A76" s="1"/>
      <c r="B76" s="108" t="s">
        <v>99</v>
      </c>
      <c r="C76" s="223" t="s">
        <v>87</v>
      </c>
      <c r="D76" s="224"/>
      <c r="E76" s="1"/>
      <c r="F76" s="225" t="s">
        <v>61</v>
      </c>
      <c r="G76" s="226"/>
      <c r="H76" s="227">
        <f>C74-C75</f>
        <v>0</v>
      </c>
      <c r="I76" s="228"/>
      <c r="J76" s="1"/>
      <c r="K76" s="207"/>
      <c r="L76" s="207"/>
      <c r="M76" s="207"/>
      <c r="N76" s="1"/>
    </row>
    <row r="77" spans="1:14" ht="15" thickBot="1">
      <c r="A77" s="1"/>
      <c r="B77" s="109" t="s">
        <v>62</v>
      </c>
      <c r="C77" s="209"/>
      <c r="D77" s="210"/>
      <c r="E77" s="1"/>
      <c r="F77" s="1"/>
      <c r="G77" s="1"/>
      <c r="H77" s="1"/>
      <c r="I77" s="1"/>
      <c r="J77" s="1"/>
      <c r="K77" s="207"/>
      <c r="L77" s="207"/>
      <c r="M77" s="207"/>
      <c r="N77" s="1"/>
    </row>
    <row r="78" spans="1:14" ht="15.5">
      <c r="A78" s="1"/>
      <c r="B78" s="103"/>
      <c r="C78" s="104"/>
      <c r="D78" s="7"/>
      <c r="E78" s="7"/>
      <c r="F78" s="7"/>
      <c r="G78" s="7"/>
      <c r="H78" s="7"/>
      <c r="I78" s="7"/>
      <c r="J78" s="1"/>
      <c r="K78" s="1"/>
      <c r="L78" s="1"/>
      <c r="M78" s="1"/>
      <c r="N78" s="1"/>
    </row>
    <row r="79" spans="1:14" ht="16" thickBot="1">
      <c r="A79" s="1"/>
      <c r="B79" s="103"/>
      <c r="C79" s="104"/>
      <c r="D79" s="7"/>
      <c r="E79" s="7"/>
      <c r="F79" s="7"/>
      <c r="G79" s="7"/>
      <c r="H79" s="7"/>
      <c r="I79" s="7"/>
      <c r="J79" s="1"/>
      <c r="K79" s="1"/>
      <c r="L79" s="1"/>
      <c r="M79" s="1"/>
      <c r="N79" s="1"/>
    </row>
    <row r="80" spans="1:14" ht="15" thickBot="1">
      <c r="A80" s="1"/>
      <c r="B80" s="110" t="s">
        <v>63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 ht="16" thickBot="1">
      <c r="A81" s="1"/>
      <c r="B81" s="111" t="s">
        <v>64</v>
      </c>
      <c r="C81" s="112"/>
      <c r="D81" s="112"/>
      <c r="E81" s="112"/>
      <c r="F81" s="112"/>
      <c r="G81" s="211" t="s">
        <v>82</v>
      </c>
      <c r="H81" s="212"/>
      <c r="I81" s="112"/>
      <c r="J81" s="112"/>
      <c r="K81" s="113"/>
      <c r="L81" s="1"/>
      <c r="M81" s="1"/>
      <c r="N81" s="1"/>
    </row>
    <row r="82" spans="1:14" ht="15.5">
      <c r="A82" s="1"/>
      <c r="B82" s="114"/>
      <c r="C82" s="115"/>
      <c r="D82" s="115"/>
      <c r="E82" s="115"/>
      <c r="F82" s="115"/>
      <c r="G82" s="115"/>
      <c r="H82" s="115"/>
      <c r="I82" s="115"/>
      <c r="J82" s="115"/>
      <c r="K82" s="113"/>
      <c r="L82" s="1"/>
      <c r="M82" s="1"/>
      <c r="N82" s="1"/>
    </row>
    <row r="83" spans="1:14" ht="15.5">
      <c r="A83" s="1"/>
      <c r="B83" s="114" t="s">
        <v>65</v>
      </c>
      <c r="C83" s="115"/>
      <c r="D83" s="115"/>
      <c r="E83" s="115"/>
      <c r="F83" s="115"/>
      <c r="G83" s="115"/>
      <c r="H83" s="115"/>
      <c r="I83" s="115"/>
      <c r="J83" s="115"/>
      <c r="K83" s="113"/>
      <c r="L83" s="1"/>
      <c r="M83" s="1"/>
      <c r="N83" s="1"/>
    </row>
    <row r="84" spans="1:14">
      <c r="A84" s="1"/>
      <c r="B84" s="213" t="s">
        <v>83</v>
      </c>
      <c r="C84" s="176"/>
      <c r="D84" s="176"/>
      <c r="E84" s="176"/>
      <c r="F84" s="176"/>
      <c r="G84" s="176"/>
      <c r="H84" s="176"/>
      <c r="I84" s="176"/>
      <c r="J84" s="176"/>
      <c r="K84" s="113"/>
      <c r="L84" s="1"/>
      <c r="M84" s="1"/>
      <c r="N84" s="1"/>
    </row>
    <row r="85" spans="1:14" ht="15.5">
      <c r="A85" s="1"/>
      <c r="B85" s="155" t="s">
        <v>84</v>
      </c>
      <c r="C85" s="116"/>
      <c r="D85" s="116"/>
      <c r="E85" s="116"/>
      <c r="F85" s="116"/>
      <c r="G85" s="116"/>
      <c r="H85" s="116"/>
      <c r="I85" s="116"/>
      <c r="J85" s="116"/>
      <c r="K85" s="113"/>
      <c r="L85" s="1"/>
      <c r="M85" s="1"/>
      <c r="N85" s="1"/>
    </row>
    <row r="86" spans="1:14" ht="16" thickBot="1">
      <c r="A86" s="1"/>
      <c r="B86" s="117" t="s">
        <v>94</v>
      </c>
      <c r="C86" s="118" t="s">
        <v>93</v>
      </c>
      <c r="D86" s="118"/>
      <c r="E86" s="118"/>
      <c r="F86" s="118"/>
      <c r="G86" s="118"/>
      <c r="H86" s="118"/>
      <c r="I86" s="118"/>
      <c r="J86" s="118"/>
      <c r="K86" s="113"/>
      <c r="L86" s="1"/>
      <c r="M86" s="1"/>
      <c r="N86" s="1"/>
    </row>
    <row r="87" spans="1:14" ht="15" thickBo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 ht="17.5" thickBot="1">
      <c r="A88" s="1"/>
      <c r="B88" s="119" t="s">
        <v>66</v>
      </c>
      <c r="C88" s="120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>
      <c r="A89" s="1"/>
      <c r="B89" s="121" t="s">
        <v>67</v>
      </c>
      <c r="C89" s="122" t="s">
        <v>85</v>
      </c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58">
      <c r="A90" s="1"/>
      <c r="B90" s="123" t="s">
        <v>68</v>
      </c>
      <c r="C90" s="124" t="s">
        <v>86</v>
      </c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>
      <c r="A91" s="1"/>
      <c r="B91" s="85" t="s">
        <v>69</v>
      </c>
      <c r="C91" s="125" t="s">
        <v>85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29.5" thickBot="1">
      <c r="A92" s="1"/>
      <c r="B92" s="126" t="s">
        <v>70</v>
      </c>
      <c r="C92" s="127" t="s">
        <v>71</v>
      </c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>
      <c r="A93" s="16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>
      <c r="A94" s="162" t="s">
        <v>95</v>
      </c>
      <c r="B94" s="129"/>
      <c r="C94" s="128"/>
      <c r="D94" s="128"/>
      <c r="E94" s="128"/>
      <c r="F94" s="128"/>
      <c r="G94" s="128"/>
      <c r="H94" s="128"/>
      <c r="I94" s="1"/>
      <c r="J94" s="1"/>
      <c r="K94" s="1"/>
      <c r="L94" s="1"/>
      <c r="M94" s="1"/>
      <c r="N94" s="1"/>
    </row>
    <row r="95" spans="1:14">
      <c r="A95" s="163" t="s">
        <v>98</v>
      </c>
      <c r="B95" s="130"/>
      <c r="C95" s="128"/>
      <c r="D95" s="128"/>
      <c r="E95" s="128"/>
      <c r="F95" s="128"/>
      <c r="G95" s="128"/>
      <c r="H95" s="128"/>
      <c r="I95" s="1"/>
      <c r="J95" s="1"/>
      <c r="K95" s="1"/>
      <c r="L95" s="1"/>
      <c r="M95" s="1"/>
      <c r="N95" s="1"/>
    </row>
    <row r="96" spans="1:14">
      <c r="A96" s="164" t="s">
        <v>96</v>
      </c>
      <c r="B96" s="130"/>
      <c r="C96" s="128"/>
      <c r="D96" s="128"/>
      <c r="E96" s="128"/>
      <c r="F96" s="128"/>
      <c r="G96" s="128"/>
      <c r="H96" s="128"/>
      <c r="I96" s="1"/>
      <c r="J96" s="1"/>
      <c r="K96" s="1"/>
      <c r="L96" s="1"/>
      <c r="M96" s="1"/>
      <c r="N96" s="1"/>
    </row>
    <row r="97" spans="1:14">
      <c r="A97" s="165" t="s">
        <v>97</v>
      </c>
      <c r="B97" s="131"/>
      <c r="C97" s="128"/>
      <c r="D97" s="128"/>
      <c r="E97" s="128"/>
      <c r="F97" s="128"/>
      <c r="G97" s="128"/>
      <c r="H97" s="128"/>
      <c r="I97" s="1"/>
      <c r="J97" s="1"/>
      <c r="K97" s="1"/>
      <c r="L97" s="1"/>
      <c r="M97" s="1"/>
      <c r="N97" s="1"/>
    </row>
    <row r="98" spans="1:14">
      <c r="A98" s="128"/>
      <c r="B98" s="131"/>
      <c r="C98" s="128"/>
      <c r="D98" s="128"/>
      <c r="E98" s="128"/>
      <c r="F98" s="128"/>
      <c r="G98" s="128"/>
      <c r="H98" s="128"/>
      <c r="I98" s="1"/>
      <c r="J98" s="1"/>
      <c r="K98" s="1"/>
      <c r="L98" s="1"/>
      <c r="M98" s="1"/>
      <c r="N98" s="1"/>
    </row>
    <row r="99" spans="1:14">
      <c r="A99" s="128"/>
      <c r="B99" s="131"/>
      <c r="C99" s="128"/>
      <c r="D99" s="128"/>
      <c r="E99" s="128"/>
      <c r="F99" s="128"/>
      <c r="G99" s="128"/>
      <c r="H99" s="128"/>
      <c r="I99" s="1"/>
      <c r="J99" s="1"/>
      <c r="K99" s="1"/>
      <c r="L99" s="1"/>
      <c r="M99" s="1"/>
      <c r="N99" s="1"/>
    </row>
    <row r="100" spans="1:14">
      <c r="A100" s="128"/>
      <c r="B100" s="131"/>
      <c r="C100" s="128"/>
      <c r="D100" s="128"/>
      <c r="E100" s="128"/>
      <c r="F100" s="128"/>
      <c r="G100" s="128"/>
      <c r="H100" s="128"/>
      <c r="I100" s="1"/>
      <c r="J100" s="1"/>
      <c r="K100" s="1"/>
      <c r="L100" s="1"/>
      <c r="M100" s="1"/>
      <c r="N100" s="1"/>
    </row>
    <row r="101" spans="1:14">
      <c r="A101" s="128"/>
      <c r="B101" s="131"/>
      <c r="C101" s="128"/>
      <c r="D101" s="128"/>
      <c r="E101" s="128"/>
      <c r="F101" s="128"/>
      <c r="G101" s="128"/>
      <c r="H101" s="128"/>
      <c r="I101" s="1"/>
      <c r="J101" s="1"/>
      <c r="K101" s="1"/>
      <c r="L101" s="1"/>
      <c r="M101" s="1"/>
      <c r="N101" s="1"/>
    </row>
    <row r="102" spans="1:14">
      <c r="A102" s="128"/>
      <c r="B102" s="131"/>
      <c r="C102" s="128"/>
      <c r="D102" s="128"/>
      <c r="E102" s="128"/>
      <c r="F102" s="128"/>
      <c r="G102" s="128"/>
      <c r="H102" s="128"/>
      <c r="I102" s="1"/>
      <c r="J102" s="1"/>
      <c r="K102" s="1"/>
      <c r="L102" s="1"/>
      <c r="M102" s="1"/>
      <c r="N102" s="1"/>
    </row>
    <row r="103" spans="1:14">
      <c r="A103" s="128"/>
      <c r="B103" s="131"/>
      <c r="C103" s="128"/>
      <c r="D103" s="128"/>
      <c r="E103" s="128"/>
      <c r="F103" s="128"/>
      <c r="G103" s="128"/>
      <c r="H103" s="128"/>
      <c r="I103" s="1"/>
      <c r="J103" s="1"/>
      <c r="K103" s="1"/>
      <c r="L103" s="1"/>
      <c r="M103" s="1"/>
      <c r="N103" s="1"/>
    </row>
    <row r="104" spans="1:14">
      <c r="A104" s="128"/>
      <c r="B104" s="131"/>
      <c r="C104" s="128"/>
      <c r="D104" s="128"/>
      <c r="E104" s="128"/>
      <c r="F104" s="128"/>
      <c r="G104" s="128"/>
      <c r="H104" s="128"/>
      <c r="I104" s="1"/>
      <c r="J104" s="1"/>
      <c r="K104" s="1"/>
      <c r="L104" s="1"/>
      <c r="M104" s="1"/>
      <c r="N104" s="1"/>
    </row>
    <row r="105" spans="1:14">
      <c r="A105" s="128"/>
      <c r="B105" s="131"/>
      <c r="C105" s="128"/>
      <c r="D105" s="128"/>
      <c r="E105" s="128"/>
      <c r="F105" s="128"/>
      <c r="G105" s="128"/>
      <c r="H105" s="128"/>
      <c r="I105" s="1"/>
      <c r="J105" s="1"/>
      <c r="K105" s="1"/>
      <c r="L105" s="1"/>
      <c r="M105" s="1"/>
      <c r="N105" s="1"/>
    </row>
    <row r="106" spans="1:14">
      <c r="A106" s="128"/>
      <c r="B106" s="131"/>
      <c r="C106" s="128"/>
      <c r="D106" s="128"/>
      <c r="E106" s="128"/>
      <c r="F106" s="128"/>
      <c r="G106" s="128"/>
      <c r="H106" s="128"/>
      <c r="I106" s="1"/>
      <c r="J106" s="1"/>
      <c r="K106" s="1"/>
      <c r="L106" s="1"/>
      <c r="M106" s="1"/>
      <c r="N106" s="1"/>
    </row>
    <row r="107" spans="1:14">
      <c r="A107" s="128"/>
      <c r="B107" s="131"/>
      <c r="C107" s="128"/>
      <c r="D107" s="128"/>
      <c r="E107" s="128"/>
      <c r="F107" s="128"/>
      <c r="G107" s="128"/>
      <c r="H107" s="128"/>
      <c r="I107" s="1"/>
      <c r="J107" s="1"/>
      <c r="K107" s="1"/>
      <c r="L107" s="1"/>
      <c r="M107" s="1"/>
      <c r="N107" s="1"/>
    </row>
    <row r="108" spans="1:14">
      <c r="A108" s="128"/>
      <c r="B108" s="131"/>
      <c r="C108" s="128"/>
      <c r="D108" s="128"/>
      <c r="E108" s="128"/>
      <c r="F108" s="128"/>
      <c r="G108" s="128"/>
      <c r="H108" s="128"/>
      <c r="I108" s="1"/>
      <c r="J108" s="1"/>
      <c r="K108" s="1"/>
      <c r="L108" s="1"/>
      <c r="M108" s="1"/>
      <c r="N108" s="1"/>
    </row>
    <row r="109" spans="1:14">
      <c r="A109" s="128"/>
      <c r="B109" s="131"/>
      <c r="C109" s="128"/>
      <c r="D109" s="128"/>
      <c r="E109" s="128"/>
      <c r="F109" s="128"/>
      <c r="G109" s="128"/>
      <c r="H109" s="128"/>
      <c r="I109" s="1"/>
      <c r="J109" s="1"/>
      <c r="K109" s="1"/>
      <c r="L109" s="1"/>
      <c r="M109" s="1"/>
      <c r="N109" s="1"/>
    </row>
    <row r="110" spans="1:14">
      <c r="A110" s="128"/>
      <c r="B110" s="131"/>
      <c r="C110" s="128"/>
      <c r="D110" s="128"/>
      <c r="E110" s="128"/>
      <c r="F110" s="128"/>
      <c r="G110" s="128"/>
      <c r="H110" s="128"/>
      <c r="I110" s="1"/>
      <c r="J110" s="1"/>
      <c r="K110" s="1"/>
      <c r="L110" s="1"/>
      <c r="M110" s="1"/>
      <c r="N110" s="1"/>
    </row>
    <row r="111" spans="1:1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</row>
    <row r="124" spans="1:1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</row>
    <row r="125" spans="1:14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</row>
    <row r="126" spans="1:14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</row>
    <row r="127" spans="1:14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</row>
    <row r="128" spans="1:14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</row>
    <row r="129" spans="1:14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</row>
    <row r="130" spans="1:14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</row>
    <row r="131" spans="1:1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</row>
    <row r="132" spans="1:14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</row>
    <row r="133" spans="1:14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</row>
    <row r="134" spans="1:1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</row>
    <row r="135" spans="1:1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</row>
    <row r="136" spans="1:14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</row>
    <row r="137" spans="1:14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</row>
    <row r="138" spans="1:14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</row>
  </sheetData>
  <sheetProtection password="CBC9" sheet="1" objects="1" scenarios="1"/>
  <protectedRanges>
    <protectedRange sqref="K71 K75 C76" name="Oblast3"/>
    <protectedRange sqref="M57 D2:E2 C10:E12 C5:E8 C14:E14 F19:F20 B76 H19:H20 J19:J20 L19:L20 N19:N20 C37:F45 C47:F47 C51:F58 C66:C69 D64:F69 G64:G65 D19:D20 C26:F34 C71:D71 C16:E16" name="Oblast2"/>
  </protectedRanges>
  <mergeCells count="42">
    <mergeCell ref="C77:D77"/>
    <mergeCell ref="G81:H81"/>
    <mergeCell ref="B84:J84"/>
    <mergeCell ref="K71:M72"/>
    <mergeCell ref="C74:D74"/>
    <mergeCell ref="E74:I74"/>
    <mergeCell ref="K74:M74"/>
    <mergeCell ref="C75:D75"/>
    <mergeCell ref="E75:I75"/>
    <mergeCell ref="K75:M77"/>
    <mergeCell ref="C76:D76"/>
    <mergeCell ref="F76:G76"/>
    <mergeCell ref="H76:I76"/>
    <mergeCell ref="J64:N64"/>
    <mergeCell ref="J66:N66"/>
    <mergeCell ref="J68:N68"/>
    <mergeCell ref="J69:N69"/>
    <mergeCell ref="D70:G70"/>
    <mergeCell ref="K70:M70"/>
    <mergeCell ref="A26:A28"/>
    <mergeCell ref="C45:F45"/>
    <mergeCell ref="B49:B50"/>
    <mergeCell ref="J50:M50"/>
    <mergeCell ref="B60:C60"/>
    <mergeCell ref="E60:G60"/>
    <mergeCell ref="B15:C15"/>
    <mergeCell ref="D15:E15"/>
    <mergeCell ref="B62:B63"/>
    <mergeCell ref="B23:B25"/>
    <mergeCell ref="J12:J14"/>
    <mergeCell ref="C14:E14"/>
    <mergeCell ref="C16:E16"/>
    <mergeCell ref="D2:E2"/>
    <mergeCell ref="B4:E4"/>
    <mergeCell ref="C5:E5"/>
    <mergeCell ref="C6:E6"/>
    <mergeCell ref="C7:E7"/>
    <mergeCell ref="C8:E8"/>
    <mergeCell ref="C10:E10"/>
    <mergeCell ref="C11:E11"/>
    <mergeCell ref="C12:E12"/>
    <mergeCell ref="G12:I14"/>
  </mergeCells>
  <hyperlinks>
    <hyperlink ref="G81" r:id="rId1"/>
    <hyperlink ref="A94" r:id="rId2" display="https://russell-sraz.webnode.cz/sraz-2025/pravidla/"/>
  </hyperlinks>
  <pageMargins left="0.7" right="0.7" top="0.78740157499999996" bottom="0.78740157499999996" header="0.3" footer="0.3"/>
  <pageSetup paperSize="9" orientation="portrait" r:id="rId3"/>
  <drawing r:id="rId4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A2"/>
    </sheetView>
  </sheetViews>
  <sheetFormatPr defaultRowHeight="14.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tereza tylová</dc:creator>
  <cp:lastModifiedBy>tereza tylová</cp:lastModifiedBy>
  <dcterms:created xsi:type="dcterms:W3CDTF">2025-02-27T14:21:44Z</dcterms:created>
  <dcterms:modified xsi:type="dcterms:W3CDTF">2025-03-17T11:23:28Z</dcterms:modified>
</cp:coreProperties>
</file>