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řihláška" sheetId="1" r:id="rId3"/>
    <sheet state="visible" name="Nemazat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7">
      <text>
        <t xml:space="preserve">Jména spolubydlících</t>
      </text>
    </comment>
    <comment authorId="0" ref="B12">
      <text>
        <t xml:space="preserve">Kolik Vás celkem pojede?</t>
      </text>
    </comment>
    <comment authorId="0" ref="B13">
      <text>
        <t xml:space="preserve">Dítě = 0 až 12 let
Poplatek neplatí.</t>
      </text>
    </comment>
    <comment authorId="0" ref="B14">
      <text>
        <t xml:space="preserve">Srazový poplatek 20,- za každého psa</t>
      </text>
    </comment>
    <comment authorId="0" ref="B15">
      <text>
        <t xml:space="preserve">Poplatek 200Kč platí účastníci nad 12 let, 20Kč za každého psa.</t>
      </text>
    </comment>
    <comment authorId="0" ref="B21">
      <text>
        <t xml:space="preserve">Napište počet psů, se kterými se chcete účastnit soutěže</t>
      </text>
    </comment>
    <comment authorId="0" ref="B33">
      <text>
        <t xml:space="preserve">vyplňte číslo 1 pro vybranou možnost ubytování</t>
      </text>
    </comment>
    <comment authorId="0" ref="B34">
      <text>
        <t xml:space="preserve">Poplatek OÚ</t>
      </text>
    </comment>
    <comment authorId="0" ref="B35">
      <text>
        <t xml:space="preserve">Celkový počet psů na chatce</t>
      </text>
    </comment>
    <comment authorId="0" ref="B36">
      <text>
        <t xml:space="preserve">vyplňte číslo 1 pro vybranou možnost ubytování</t>
      </text>
    </comment>
    <comment authorId="0" ref="B37">
      <text>
        <t xml:space="preserve">Poplatek OÚ</t>
      </text>
    </comment>
    <comment authorId="0" ref="B38">
      <text>
        <t xml:space="preserve">Celkový počet psů na chatce</t>
      </text>
    </comment>
    <comment authorId="0" ref="B39">
      <text>
        <t xml:space="preserve">vyplňte číslo 1 pro vybranou možnost ubytování</t>
      </text>
    </comment>
    <comment authorId="0" ref="B40">
      <text>
        <t xml:space="preserve">Poplatek OÚ</t>
      </text>
    </comment>
    <comment authorId="0" ref="B41">
      <text>
        <t xml:space="preserve">Celkový počet psů na chatce</t>
      </text>
    </comment>
    <comment authorId="0" ref="B44">
      <text>
        <t xml:space="preserve">vyplňte číslo 1 pro vybranou možnost ubytování</t>
      </text>
    </comment>
    <comment authorId="0" ref="B45">
      <text>
        <t xml:space="preserve">vyplňte číslo 1 pro vybranou možnost ubytování</t>
      </text>
    </comment>
    <comment authorId="0" ref="B46">
      <text>
        <t xml:space="preserve">vyplňte číslo 1 pro vybranou možnost ubytování</t>
      </text>
    </comment>
    <comment authorId="0" ref="B47">
      <text>
        <t xml:space="preserve">Poplatek OÚ</t>
      </text>
    </comment>
    <comment authorId="0" ref="B48">
      <text>
        <t xml:space="preserve">Celkový počet psů na pokoji</t>
      </text>
    </comment>
    <comment authorId="0" ref="B49">
      <text>
        <t xml:space="preserve">vyplňte číslo 1 pro vybranou možnost ubytování</t>
      </text>
    </comment>
    <comment authorId="0" ref="B50">
      <text>
        <t xml:space="preserve">Poplatek OÚ</t>
      </text>
    </comment>
    <comment authorId="0" ref="B51">
      <text>
        <t xml:space="preserve">Celkový počet psů
</t>
      </text>
    </comment>
    <comment authorId="0" ref="B52">
      <text>
        <t xml:space="preserve">počet chtěného povlečení - 50,- na osobu za celý pobyt
</t>
      </text>
    </comment>
    <comment authorId="0" ref="B54">
      <text>
        <t xml:space="preserve">Pro chatky i kempovou část (stany). Uveďte celkový počet aut, kterými přijedete.</t>
      </text>
    </comment>
    <comment authorId="0" ref="B63">
      <text>
        <t xml:space="preserve">Celkový počet osob ve stanu</t>
      </text>
    </comment>
    <comment authorId="0" ref="B64">
      <text>
        <t xml:space="preserve">Poplatek OÚ</t>
      </text>
    </comment>
    <comment authorId="0" ref="B73">
      <text>
        <t xml:space="preserve">polopenze začíná večeří a končí snídaní</t>
      </text>
    </comment>
    <comment authorId="0" ref="B75">
      <text>
        <t xml:space="preserve">Plná penze začíná večeří a končí obědem</t>
      </text>
    </comment>
    <comment authorId="0" ref="K77">
      <text>
        <t xml:space="preserve">Vegetariánská strava apod. </t>
      </text>
    </comment>
  </commentList>
</comments>
</file>

<file path=xl/sharedStrings.xml><?xml version="1.0" encoding="utf-8"?>
<sst xmlns="http://schemas.openxmlformats.org/spreadsheetml/2006/main" count="270" uniqueCount="145">
  <si>
    <t>Pořadové číslo (NEVYPLŇOVAT):</t>
  </si>
  <si>
    <t>VYPLŇTE POUZE ŽLUTÁ  A ORANŽOVÁ POLÍČKA!!!</t>
  </si>
  <si>
    <t>Jméno:</t>
  </si>
  <si>
    <t>Příjmení:</t>
  </si>
  <si>
    <t>Spolubydlící na chatce</t>
  </si>
  <si>
    <t>Jméno a příjmení</t>
  </si>
  <si>
    <t>Celkem osob:</t>
  </si>
  <si>
    <t xml:space="preserve">       z toho dětí:</t>
  </si>
  <si>
    <t>Celkem psů:</t>
  </si>
  <si>
    <t>Účastnický poplatek</t>
  </si>
  <si>
    <t>Jméno psa (psů):</t>
  </si>
  <si>
    <t>Jméno fenky (fenek):</t>
  </si>
  <si>
    <t>Soutěž Král Džungle SEČ2018</t>
  </si>
  <si>
    <r>
      <t>Trička</t>
    </r>
    <r>
      <rPr>
        <rFont val="Calibri"/>
        <color rgb="FF000000"/>
        <sz val="12.0"/>
      </rPr>
      <t xml:space="preserve"> (á 250Kč)</t>
    </r>
  </si>
  <si>
    <t>(do žlutého políčka vedle vybrané velikosti napište počet objednávaných kusů, nepotřebná pole nechte prázdná)</t>
  </si>
  <si>
    <t>Unisex (ks):</t>
  </si>
  <si>
    <t>Velikost XS</t>
  </si>
  <si>
    <t>Velikost S</t>
  </si>
  <si>
    <t>Velikost M</t>
  </si>
  <si>
    <t>Velikost L</t>
  </si>
  <si>
    <t>Velikost XL</t>
  </si>
  <si>
    <t>Velikost XXL</t>
  </si>
  <si>
    <t>Dámské (ks):</t>
  </si>
  <si>
    <t>Dětské (ks):</t>
  </si>
  <si>
    <t>Velikost do 4 let</t>
  </si>
  <si>
    <t>Velikost do 6 let</t>
  </si>
  <si>
    <t>Cena trička celkem:</t>
  </si>
  <si>
    <t xml:space="preserve">Chatky </t>
  </si>
  <si>
    <t>(do oranžových políček vyplňte číslo 1 pro vybranou možnost ubytování)</t>
  </si>
  <si>
    <r>
      <t xml:space="preserve">(do žlutých políček vložte </t>
    </r>
    <r>
      <rPr>
        <rFont val="Calibri"/>
        <color rgb="FFFF0000"/>
        <sz val="11.0"/>
      </rPr>
      <t xml:space="preserve">počet osob s nárokem na lůžko </t>
    </r>
    <r>
      <rPr>
        <rFont val="Calibri"/>
        <color rgb="FF000000"/>
        <sz val="11.0"/>
      </rPr>
      <t>v daném dni, nepotřebná pole nechte prázdná)</t>
    </r>
  </si>
  <si>
    <t>středa – 30.5.</t>
  </si>
  <si>
    <t>čtvrtek – 31.5.</t>
  </si>
  <si>
    <t>pátek – 1.6.</t>
  </si>
  <si>
    <t>sobota – 2.6.</t>
  </si>
  <si>
    <t>Cena za noc</t>
  </si>
  <si>
    <t>Celkem</t>
  </si>
  <si>
    <t>2 lůžka</t>
  </si>
  <si>
    <t xml:space="preserve">             Počet osob nad 18 let</t>
  </si>
  <si>
    <t xml:space="preserve">             Počet psů na chatce</t>
  </si>
  <si>
    <t>3 lůžka</t>
  </si>
  <si>
    <t>4 lůžka</t>
  </si>
  <si>
    <t>Povlečení</t>
  </si>
  <si>
    <t>Ubytovna</t>
  </si>
  <si>
    <t xml:space="preserve">             Počet psů na pokoji</t>
  </si>
  <si>
    <t>Buňka - 4 lůžka</t>
  </si>
  <si>
    <t xml:space="preserve">             Počet psů v buňce</t>
  </si>
  <si>
    <t xml:space="preserve">Parkovné – osobní auto </t>
  </si>
  <si>
    <t>Kempová část</t>
  </si>
  <si>
    <t>(do žlutých polí vložte počet stanů atd., nepotřebná pole nechte prázdná)</t>
  </si>
  <si>
    <t>Obytný přívěs</t>
  </si>
  <si>
    <t>Obytný automobil</t>
  </si>
  <si>
    <t xml:space="preserve">Elektrická přípojka </t>
  </si>
  <si>
    <t>Stan (bez rozdílu velikosti)</t>
  </si>
  <si>
    <t xml:space="preserve">             Dítě 3-15 let</t>
  </si>
  <si>
    <t xml:space="preserve">             Počet osob nad 15 let</t>
  </si>
  <si>
    <t xml:space="preserve">             Počet osob nad 18 let </t>
  </si>
  <si>
    <t xml:space="preserve">             Počet psů v kempové části</t>
  </si>
  <si>
    <t>* Ceník ubytování vychází z ceníku kempu na webových stránkách.</t>
  </si>
  <si>
    <t xml:space="preserve">Kompletní informace k ubytování najdeš na: </t>
  </si>
  <si>
    <t>Cena ubytování celkem</t>
  </si>
  <si>
    <r>
      <t xml:space="preserve">Stravování </t>
    </r>
    <r>
      <rPr>
        <rFont val="Calibri"/>
        <color rgb="FF000000"/>
        <sz val="11.0"/>
      </rPr>
      <t>(do tabulky vložte počet osob):</t>
    </r>
  </si>
  <si>
    <t>neděle – 3.6.</t>
  </si>
  <si>
    <t>Cena za den</t>
  </si>
  <si>
    <t>Cena celkem</t>
  </si>
  <si>
    <t xml:space="preserve">pouze snídaně </t>
  </si>
  <si>
    <t>x</t>
  </si>
  <si>
    <t>snídaně formou bufetu</t>
  </si>
  <si>
    <t>pouze snídaně (děti do 12 let)</t>
  </si>
  <si>
    <t>polopenze</t>
  </si>
  <si>
    <t>snídaně, večeře</t>
  </si>
  <si>
    <t>polopenze (děti do 12 let)</t>
  </si>
  <si>
    <t xml:space="preserve">plná penze </t>
  </si>
  <si>
    <t>snídaně, oběd, večeře</t>
  </si>
  <si>
    <t>plná penze (děti do 12 let)</t>
  </si>
  <si>
    <t>Celkem stravování</t>
  </si>
  <si>
    <t>Poznámka ke stravování</t>
  </si>
  <si>
    <t>Orientační cena celkem:</t>
  </si>
  <si>
    <t xml:space="preserve">Cena celkem je součtem účastnického poplatku, ceny triček, ceny za ubytování a ceny za stravování (červená políčka výše). </t>
  </si>
  <si>
    <t>Poznámka k přihlášce</t>
  </si>
  <si>
    <t>Záloha, kterou budete platit:</t>
  </si>
  <si>
    <t>Záloha - částka, kterou budete platit na účet. Zbytek se doplácí v kempu.</t>
  </si>
  <si>
    <r>
      <t xml:space="preserve">Po POTVRZENÍ přihlášky zaplatit na účet: </t>
    </r>
    <r>
      <rPr>
        <rFont val="Calibri"/>
        <b/>
        <color rgb="FF000000"/>
        <sz val="11.0"/>
      </rPr>
      <t>2401400872/2010</t>
    </r>
  </si>
  <si>
    <t>2401400872/2010</t>
  </si>
  <si>
    <t>orientační částka, kterou budete doplácet v kempu</t>
  </si>
  <si>
    <t>Variabilní symbol:</t>
  </si>
  <si>
    <t xml:space="preserve">Kam přihlášku odeslat: </t>
  </si>
  <si>
    <t xml:space="preserve">Přihlášku odešlete jako přílohu v excelovském formátu na email: </t>
  </si>
  <si>
    <t>russell.sraz@gmail.com</t>
  </si>
  <si>
    <t>Princip: kdo si dřív zaplatí, ten bydlí!</t>
  </si>
  <si>
    <r>
      <t xml:space="preserve">Platbu můžete odeslat okamžitě </t>
    </r>
    <r>
      <rPr>
        <rFont val="Calibri"/>
        <b/>
        <color rgb="FF000000"/>
        <sz val="12.0"/>
      </rPr>
      <t>po potvrzení objednávky</t>
    </r>
    <r>
      <rPr>
        <rFont val="Calibri"/>
        <color rgb="FF000000"/>
        <sz val="12.0"/>
      </rPr>
      <t xml:space="preserve">. Kdo dřív zaplatí, ten bude mít požadované služby zajištěny. Kapacity nejsou nafukovací, takže ať pak nejste nepříjemně překvapeni. Pokud zaplatíte, ale pak se rozhodnete nejet, sami si aktivně najděte náhradníka. </t>
    </r>
    <r>
      <rPr>
        <rFont val="Calibri"/>
        <color rgb="FFFF0000"/>
        <sz val="12.0"/>
      </rPr>
      <t>Peníze se nevrací - pouze výjimečně.</t>
    </r>
  </si>
  <si>
    <t>Email bude využitý k zasílání zpráv o plánovaných akcích.</t>
  </si>
  <si>
    <r>
      <t xml:space="preserve">Uzávěrky </t>
    </r>
    <r>
      <rPr>
        <rFont val="Calibri"/>
        <b/>
        <color rgb="FF000000"/>
        <sz val="10.0"/>
      </rPr>
      <t>(včetně plateb):</t>
    </r>
  </si>
  <si>
    <t>Trička</t>
  </si>
  <si>
    <t>Do 1.5.2018</t>
  </si>
  <si>
    <t>Ubytování:</t>
  </si>
  <si>
    <t>Do 1.5.2018 nebo do naplnění kapacity</t>
  </si>
  <si>
    <t>Strava</t>
  </si>
  <si>
    <t>Do 1.05.2018</t>
  </si>
  <si>
    <t>Účast na srazu bez zajištění jakýchkoli služeb:</t>
  </si>
  <si>
    <t>bez omezení</t>
  </si>
  <si>
    <t>Pořadové číslo</t>
  </si>
  <si>
    <t>Variabilní symbol</t>
  </si>
  <si>
    <t>Jméno</t>
  </si>
  <si>
    <t>Příjmení</t>
  </si>
  <si>
    <t>Počet osob</t>
  </si>
  <si>
    <t>Počet dětí</t>
  </si>
  <si>
    <t>Počet psů</t>
  </si>
  <si>
    <t>Jméno psa</t>
  </si>
  <si>
    <t>Jméno fenky</t>
  </si>
  <si>
    <t>Počet triček</t>
  </si>
  <si>
    <t>Spolubydlící – Jméno a příjmení</t>
  </si>
  <si>
    <t>Platba</t>
  </si>
  <si>
    <t>Ubytování CHATA / 2 lůžka</t>
  </si>
  <si>
    <t>Ubytování CHATA / 3 lůžka</t>
  </si>
  <si>
    <t>Ubytování CHATA / 4 lůžka</t>
  </si>
  <si>
    <t>UBYTOVNA / 2 lůžka</t>
  </si>
  <si>
    <t>UBYTOVNA / 3 lůžka</t>
  </si>
  <si>
    <t>UBYTOVNA / 4 lůžka</t>
  </si>
  <si>
    <t>POVLEČENÍ</t>
  </si>
  <si>
    <t>Parkování</t>
  </si>
  <si>
    <t>Ubytování jiné – stany</t>
  </si>
  <si>
    <t>Stravování</t>
  </si>
  <si>
    <t>Středa – 30.5.</t>
  </si>
  <si>
    <t>Čtvrtek – 31.5.</t>
  </si>
  <si>
    <t>Pátek – 1.6.</t>
  </si>
  <si>
    <t>Sobota – 2.6.</t>
  </si>
  <si>
    <t>PL15</t>
  </si>
  <si>
    <t>PL</t>
  </si>
  <si>
    <t>PP15</t>
  </si>
  <si>
    <t>PP</t>
  </si>
  <si>
    <t>SN15</t>
  </si>
  <si>
    <t>SN</t>
  </si>
  <si>
    <t>Ubytování</t>
  </si>
  <si>
    <t>Záloha</t>
  </si>
  <si>
    <t>Placeno</t>
  </si>
  <si>
    <t>variabilní symbol</t>
  </si>
  <si>
    <t>Neděle – 3.6.</t>
  </si>
  <si>
    <t>XS</t>
  </si>
  <si>
    <t>S</t>
  </si>
  <si>
    <t>M</t>
  </si>
  <si>
    <t>L</t>
  </si>
  <si>
    <t>XL</t>
  </si>
  <si>
    <t>XXL</t>
  </si>
  <si>
    <t>do 4 let</t>
  </si>
  <si>
    <t>do 6 let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</si>
</sst>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</font>
    <font>
      <sz val="11.0"/>
      <color rgb="FF000000"/>
      <name val="Calibri"/>
    </font>
    <font>
      <b/>
      <sz val="14.0"/>
      <color rgb="FF000000"/>
      <name val="Calibri"/>
    </font>
    <font/>
    <font>
      <b/>
      <sz val="14.0"/>
      <color rgb="FFFF0000"/>
      <name val="Calibri"/>
    </font>
    <font>
      <b/>
      <sz val="11.0"/>
      <color rgb="FF000000"/>
      <name val="Calibri"/>
    </font>
    <font>
      <sz val="10.0"/>
      <name val="Arial"/>
    </font>
    <font>
      <sz val="11.0"/>
      <color rgb="FFFF0000"/>
      <name val="Calibri"/>
    </font>
    <font>
      <u/>
      <sz val="10.0"/>
      <color rgb="FF0000FF"/>
      <name val="Calibri"/>
    </font>
    <font>
      <u/>
      <sz val="10.0"/>
      <color rgb="FFFF0000"/>
      <name val="Calibri"/>
    </font>
    <font>
      <sz val="10.0"/>
      <color rgb="FFFF0000"/>
      <name val="Arial"/>
    </font>
    <font>
      <b/>
      <sz val="13.0"/>
      <color rgb="FF000000"/>
      <name val="Calibri"/>
    </font>
    <font>
      <b/>
      <sz val="15.0"/>
      <color rgb="FF000000"/>
      <name val="Calibri"/>
    </font>
    <font>
      <sz val="14.0"/>
      <color rgb="FF000000"/>
      <name val="Calibri"/>
    </font>
    <font>
      <sz val="12.0"/>
      <color rgb="FF000000"/>
      <name val="Calibri"/>
    </font>
    <font>
      <u/>
      <sz val="10.0"/>
      <color rgb="FF0563C1"/>
      <name val="Arial"/>
    </font>
    <font>
      <sz val="11.0"/>
      <name val="Calibri"/>
    </font>
    <font>
      <u/>
      <sz val="12.0"/>
      <color rgb="FF0000FF"/>
      <name val="Calibri"/>
    </font>
    <font>
      <b/>
      <sz val="12.0"/>
      <color rgb="FF000000"/>
      <name val="Calibri"/>
    </font>
    <font>
      <b/>
      <sz val="11.0"/>
      <name val="Calibri"/>
    </font>
    <font>
      <b/>
      <sz val="13.0"/>
      <name val="Calibri"/>
    </font>
    <font>
      <sz val="10.0"/>
      <color rgb="FFFF0000"/>
      <name val="Calibri"/>
    </font>
    <font>
      <b/>
      <u/>
      <sz val="11.0"/>
      <name val="Calibri"/>
    </font>
    <font>
      <sz val="10.0"/>
      <color rgb="FFFF0000"/>
      <name val="Trebuchet MS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950E"/>
        <bgColor rgb="FFFF950E"/>
      </patternFill>
    </fill>
    <fill>
      <patternFill patternType="solid">
        <fgColor rgb="FFFFC000"/>
        <bgColor rgb="FFFFC000"/>
      </patternFill>
    </fill>
  </fills>
  <borders count="131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</border>
    <border>
      <top/>
    </border>
    <border>
      <right/>
      <top/>
    </border>
    <border>
      <left/>
      <right/>
      <top/>
    </border>
    <border>
      <left/>
    </border>
    <border>
      <right/>
    </border>
    <border>
      <left/>
      <right/>
    </border>
    <border>
      <left/>
      <bottom/>
    </border>
    <border>
      <bottom/>
    </border>
    <border>
      <right/>
      <bottom/>
    </border>
    <border>
      <left/>
      <right/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bottom style="thin">
        <color rgb="FF000000"/>
      </bottom>
    </border>
    <border>
      <left/>
      <right style="hair">
        <color rgb="FF000000"/>
      </right>
      <top/>
    </border>
    <border>
      <left style="hair">
        <color rgb="FF000000"/>
      </left>
      <right style="hair">
        <color rgb="FF000000"/>
      </right>
      <top/>
    </border>
    <border>
      <left style="hair">
        <color rgb="FF000000"/>
      </left>
      <right style="medium">
        <color rgb="FF000000"/>
      </right>
      <top/>
    </border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/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medium">
        <color rgb="FF000000"/>
      </right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</border>
    <border>
      <left/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1" fillId="2" fontId="2" numFmtId="0" xfId="0" applyBorder="1" applyFont="1"/>
    <xf borderId="2" fillId="3" fontId="1" numFmtId="0" xfId="0" applyAlignment="1" applyBorder="1" applyFill="1" applyFont="1">
      <alignment horizontal="center"/>
    </xf>
    <xf borderId="3" fillId="0" fontId="3" numFmtId="0" xfId="0" applyBorder="1" applyFont="1"/>
    <xf borderId="4" fillId="2" fontId="4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3" fontId="5" numFmtId="0" xfId="0" applyBorder="1" applyFont="1"/>
    <xf borderId="8" fillId="4" fontId="1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3" fontId="5" numFmtId="0" xfId="0" applyBorder="1" applyFont="1"/>
    <xf borderId="12" fillId="4" fontId="1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3" fontId="5" numFmtId="0" xfId="0" applyBorder="1" applyFont="1"/>
    <xf borderId="1" fillId="2" fontId="6" numFmtId="0" xfId="0" applyBorder="1" applyFont="1"/>
    <xf borderId="16" fillId="3" fontId="1" numFmtId="0" xfId="0" applyBorder="1" applyFont="1"/>
    <xf borderId="17" fillId="4" fontId="1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20" fillId="3" fontId="1" numFmtId="0" xfId="0" applyBorder="1" applyFont="1"/>
    <xf borderId="0" fillId="0" fontId="6" numFmtId="0" xfId="0" applyFont="1"/>
    <xf borderId="21" fillId="2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7" fillId="3" fontId="1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5" fontId="5" numFmtId="0" xfId="0" applyAlignment="1" applyBorder="1" applyFill="1" applyFont="1">
      <alignment horizontal="left" vertical="center"/>
    </xf>
    <xf borderId="33" fillId="0" fontId="3" numFmtId="0" xfId="0" applyBorder="1" applyFont="1"/>
    <xf borderId="34" fillId="5" fontId="1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/>
    </xf>
    <xf borderId="35" fillId="2" fontId="1" numFmtId="0" xfId="0" applyAlignment="1" applyBorder="1" applyFont="1">
      <alignment horizontal="center" vertical="center"/>
    </xf>
    <xf borderId="36" fillId="0" fontId="3" numFmtId="0" xfId="0" applyBorder="1" applyFont="1"/>
    <xf borderId="37" fillId="0" fontId="3" numFmtId="0" xfId="0" applyBorder="1" applyFont="1"/>
    <xf borderId="1" fillId="2" fontId="8" numFmtId="0" xfId="0" applyBorder="1" applyFont="1"/>
    <xf borderId="1" fillId="2" fontId="9" numFmtId="0" xfId="0" applyBorder="1" applyFont="1"/>
    <xf borderId="1" fillId="2" fontId="7" numFmtId="0" xfId="0" applyBorder="1" applyFont="1"/>
    <xf borderId="0" fillId="0" fontId="10" numFmtId="0" xfId="0" applyFont="1"/>
    <xf borderId="38" fillId="3" fontId="11" numFmtId="0" xfId="0" applyAlignment="1" applyBorder="1" applyFont="1">
      <alignment vertical="center"/>
    </xf>
    <xf borderId="39" fillId="2" fontId="1" numFmtId="0" xfId="0" applyAlignment="1" applyBorder="1" applyFont="1">
      <alignment horizontal="center" shrinkToFit="0" wrapText="1"/>
    </xf>
    <xf borderId="40" fillId="3" fontId="1" numFmtId="0" xfId="0" applyBorder="1" applyFont="1"/>
    <xf borderId="7" fillId="3" fontId="1" numFmtId="0" xfId="0" applyAlignment="1" applyBorder="1" applyFont="1">
      <alignment horizontal="center"/>
    </xf>
    <xf borderId="41" fillId="4" fontId="1" numFmtId="0" xfId="0" applyAlignment="1" applyBorder="1" applyFont="1">
      <alignment horizontal="center"/>
    </xf>
    <xf borderId="41" fillId="3" fontId="1" numFmtId="0" xfId="0" applyAlignment="1" applyBorder="1" applyFont="1">
      <alignment horizontal="center"/>
    </xf>
    <xf borderId="15" fillId="3" fontId="1" numFmtId="0" xfId="0" applyBorder="1" applyFont="1"/>
    <xf borderId="16" fillId="3" fontId="1" numFmtId="0" xfId="0" applyAlignment="1" applyBorder="1" applyFont="1">
      <alignment horizontal="center"/>
    </xf>
    <xf borderId="42" fillId="4" fontId="1" numFmtId="0" xfId="0" applyAlignment="1" applyBorder="1" applyFont="1">
      <alignment horizontal="center"/>
    </xf>
    <xf borderId="42" fillId="3" fontId="1" numFmtId="0" xfId="0" applyAlignment="1" applyBorder="1" applyFont="1">
      <alignment horizontal="center"/>
    </xf>
    <xf borderId="43" fillId="3" fontId="1" numFmtId="0" xfId="0" applyAlignment="1" applyBorder="1" applyFont="1">
      <alignment horizontal="center"/>
    </xf>
    <xf borderId="43" fillId="4" fontId="1" numFmtId="0" xfId="0" applyAlignment="1" applyBorder="1" applyFont="1">
      <alignment horizontal="center"/>
    </xf>
    <xf borderId="44" fillId="3" fontId="1" numFmtId="0" xfId="0" applyBorder="1" applyFont="1"/>
    <xf borderId="45" fillId="3" fontId="1" numFmtId="0" xfId="0" applyAlignment="1" applyBorder="1" applyFont="1">
      <alignment horizontal="center"/>
    </xf>
    <xf borderId="46" fillId="4" fontId="1" numFmtId="0" xfId="0" applyAlignment="1" applyBorder="1" applyFont="1">
      <alignment horizontal="center"/>
    </xf>
    <xf borderId="47" fillId="5" fontId="5" numFmtId="0" xfId="0" applyAlignment="1" applyBorder="1" applyFont="1">
      <alignment vertical="center"/>
    </xf>
    <xf borderId="48" fillId="5" fontId="1" numFmtId="0" xfId="0" applyAlignment="1" applyBorder="1" applyFont="1">
      <alignment horizontal="center" vertical="center"/>
    </xf>
    <xf borderId="49" fillId="3" fontId="12" numFmtId="0" xfId="0" applyAlignment="1" applyBorder="1" applyFont="1">
      <alignment horizontal="left" vertical="center"/>
    </xf>
    <xf borderId="50" fillId="0" fontId="3" numFmtId="0" xfId="0" applyBorder="1" applyFont="1"/>
    <xf borderId="0" fillId="0" fontId="1" numFmtId="0" xfId="0" applyAlignment="1" applyFont="1">
      <alignment vertical="center"/>
    </xf>
    <xf borderId="51" fillId="0" fontId="3" numFmtId="0" xfId="0" applyBorder="1" applyFont="1"/>
    <xf borderId="52" fillId="3" fontId="1" numFmtId="0" xfId="0" applyAlignment="1" applyBorder="1" applyFont="1">
      <alignment horizontal="center" vertical="center"/>
    </xf>
    <xf borderId="53" fillId="3" fontId="1" numFmtId="0" xfId="0" applyAlignment="1" applyBorder="1" applyFont="1">
      <alignment horizontal="center" vertical="center"/>
    </xf>
    <xf borderId="54" fillId="3" fontId="1" numFmtId="0" xfId="0" applyAlignment="1" applyBorder="1" applyFont="1">
      <alignment horizontal="center" vertical="center"/>
    </xf>
    <xf borderId="55" fillId="2" fontId="13" numFmtId="0" xfId="0" applyAlignment="1" applyBorder="1" applyFont="1">
      <alignment horizontal="center" vertical="center"/>
    </xf>
    <xf borderId="7" fillId="3" fontId="5" numFmtId="0" xfId="0" applyAlignment="1" applyBorder="1" applyFont="1">
      <alignment horizontal="left"/>
    </xf>
    <xf borderId="41" fillId="6" fontId="1" numFmtId="0" xfId="0" applyAlignment="1" applyBorder="1" applyFill="1" applyFont="1">
      <alignment horizontal="center" vertical="center"/>
    </xf>
    <xf borderId="41" fillId="3" fontId="1" numFmtId="0" xfId="0" applyAlignment="1" applyBorder="1" applyFont="1">
      <alignment horizontal="center" vertical="center"/>
    </xf>
    <xf borderId="56" fillId="3" fontId="1" numFmtId="0" xfId="0" applyAlignment="1" applyBorder="1" applyFont="1">
      <alignment horizontal="center" vertical="center"/>
    </xf>
    <xf borderId="57" fillId="2" fontId="1" numFmtId="0" xfId="0" applyBorder="1" applyFont="1"/>
    <xf borderId="58" fillId="0" fontId="3" numFmtId="0" xfId="0" applyBorder="1" applyFont="1"/>
    <xf borderId="59" fillId="3" fontId="1" numFmtId="0" xfId="0" applyBorder="1" applyFont="1"/>
    <xf borderId="42" fillId="4" fontId="1" numFmtId="0" xfId="0" applyAlignment="1" applyBorder="1" applyFont="1">
      <alignment horizontal="center" vertical="center"/>
    </xf>
    <xf borderId="60" fillId="3" fontId="1" numFmtId="0" xfId="0" applyAlignment="1" applyBorder="1" applyFont="1">
      <alignment horizontal="center" vertical="center"/>
    </xf>
    <xf borderId="61" fillId="3" fontId="1" numFmtId="0" xfId="0" applyAlignment="1" applyBorder="1" applyFont="1">
      <alignment horizontal="center" vertical="center"/>
    </xf>
    <xf borderId="62" fillId="0" fontId="3" numFmtId="0" xfId="0" applyBorder="1" applyFont="1"/>
    <xf borderId="43" fillId="4" fontId="1" numFmtId="0" xfId="0" applyAlignment="1" applyBorder="1" applyFont="1">
      <alignment horizontal="center" vertical="center"/>
    </xf>
    <xf borderId="43" fillId="3" fontId="1" numFmtId="0" xfId="0" applyAlignment="1" applyBorder="1" applyFont="1">
      <alignment horizontal="center" vertical="center"/>
    </xf>
    <xf borderId="63" fillId="3" fontId="1" numFmtId="0" xfId="0" applyAlignment="1" applyBorder="1" applyFont="1">
      <alignment horizontal="center" vertical="center"/>
    </xf>
    <xf borderId="38" fillId="3" fontId="1" numFmtId="0" xfId="0" applyAlignment="1" applyBorder="1" applyFont="1">
      <alignment horizontal="center" vertical="center"/>
    </xf>
    <xf borderId="64" fillId="2" fontId="13" numFmtId="0" xfId="0" applyAlignment="1" applyBorder="1" applyFont="1">
      <alignment horizontal="center" vertical="center"/>
    </xf>
    <xf borderId="65" fillId="3" fontId="5" numFmtId="0" xfId="0" applyAlignment="1" applyBorder="1" applyFont="1">
      <alignment horizontal="left"/>
    </xf>
    <xf borderId="1" fillId="2" fontId="13" numFmtId="0" xfId="0" applyAlignment="1" applyBorder="1" applyFont="1">
      <alignment horizontal="center" vertical="center"/>
    </xf>
    <xf borderId="66" fillId="2" fontId="1" numFmtId="0" xfId="0" applyAlignment="1" applyBorder="1" applyFont="1">
      <alignment horizontal="center" vertical="center"/>
    </xf>
    <xf borderId="67" fillId="2" fontId="1" numFmtId="0" xfId="0" applyAlignment="1" applyBorder="1" applyFont="1">
      <alignment horizontal="center" vertical="center"/>
    </xf>
    <xf borderId="68" fillId="2" fontId="1" numFmtId="0" xfId="0" applyAlignment="1" applyBorder="1" applyFont="1">
      <alignment horizontal="center" vertical="center"/>
    </xf>
    <xf borderId="69" fillId="2" fontId="1" numFmtId="0" xfId="0" applyAlignment="1" applyBorder="1" applyFont="1">
      <alignment horizontal="center" vertical="center"/>
    </xf>
    <xf borderId="70" fillId="6" fontId="1" numFmtId="0" xfId="0" applyAlignment="1" applyBorder="1" applyFont="1">
      <alignment horizontal="center" vertical="center"/>
    </xf>
    <xf borderId="71" fillId="6" fontId="1" numFmtId="0" xfId="0" applyAlignment="1" applyBorder="1" applyFont="1">
      <alignment horizontal="center" vertical="center"/>
    </xf>
    <xf borderId="59" fillId="3" fontId="1" numFmtId="0" xfId="0" applyAlignment="1" applyBorder="1" applyFont="1">
      <alignment horizontal="center"/>
    </xf>
    <xf borderId="72" fillId="6" fontId="1" numFmtId="0" xfId="0" applyAlignment="1" applyBorder="1" applyFont="1">
      <alignment horizontal="center" vertical="center"/>
    </xf>
    <xf borderId="42" fillId="6" fontId="1" numFmtId="0" xfId="0" applyAlignment="1" applyBorder="1" applyFont="1">
      <alignment horizontal="center" vertical="center"/>
    </xf>
    <xf borderId="73" fillId="3" fontId="1" numFmtId="0" xfId="0" applyAlignment="1" applyBorder="1" applyFont="1">
      <alignment horizontal="center" vertical="center"/>
    </xf>
    <xf borderId="73" fillId="6" fontId="1" numFmtId="0" xfId="0" applyAlignment="1" applyBorder="1" applyFont="1">
      <alignment horizontal="center" vertical="center"/>
    </xf>
    <xf borderId="60" fillId="6" fontId="1" numFmtId="0" xfId="0" applyAlignment="1" applyBorder="1" applyFont="1">
      <alignment horizontal="center" vertical="center"/>
    </xf>
    <xf borderId="72" fillId="4" fontId="1" numFmtId="0" xfId="0" applyAlignment="1" applyBorder="1" applyFont="1">
      <alignment horizontal="center" vertical="center"/>
    </xf>
    <xf borderId="74" fillId="3" fontId="1" numFmtId="0" xfId="0" applyBorder="1" applyFont="1"/>
    <xf borderId="66" fillId="4" fontId="1" numFmtId="0" xfId="0" applyAlignment="1" applyBorder="1" applyFont="1">
      <alignment horizontal="center" vertical="center"/>
    </xf>
    <xf borderId="67" fillId="4" fontId="1" numFmtId="0" xfId="0" applyAlignment="1" applyBorder="1" applyFont="1">
      <alignment horizontal="center" vertical="center"/>
    </xf>
    <xf borderId="68" fillId="3" fontId="1" numFmtId="0" xfId="0" applyAlignment="1" applyBorder="1" applyFont="1">
      <alignment horizontal="center" vertical="center"/>
    </xf>
    <xf borderId="69" fillId="3" fontId="1" numFmtId="0" xfId="0" applyAlignment="1" applyBorder="1" applyFont="1">
      <alignment horizontal="center" vertical="center"/>
    </xf>
    <xf borderId="48" fillId="3" fontId="1" numFmtId="0" xfId="0" applyAlignment="1" applyBorder="1" applyFont="1">
      <alignment horizontal="center" vertical="center"/>
    </xf>
    <xf borderId="11" fillId="3" fontId="1" numFmtId="0" xfId="0" applyBorder="1" applyFont="1"/>
    <xf borderId="52" fillId="3" fontId="5" numFmtId="0" xfId="0" applyAlignment="1" applyBorder="1" applyFont="1">
      <alignment horizontal="left"/>
    </xf>
    <xf borderId="75" fillId="4" fontId="1" numFmtId="0" xfId="0" applyAlignment="1" applyBorder="1" applyFont="1">
      <alignment horizontal="center" vertical="center"/>
    </xf>
    <xf borderId="76" fillId="0" fontId="3" numFmtId="0" xfId="0" applyBorder="1" applyFont="1"/>
    <xf borderId="77" fillId="0" fontId="3" numFmtId="0" xfId="0" applyBorder="1" applyFont="1"/>
    <xf borderId="20" fillId="3" fontId="11" numFmtId="0" xfId="0" applyAlignment="1" applyBorder="1" applyFont="1">
      <alignment shrinkToFit="0" wrapText="1"/>
    </xf>
    <xf borderId="78" fillId="0" fontId="6" numFmtId="0" xfId="0" applyBorder="1" applyFont="1"/>
    <xf borderId="49" fillId="3" fontId="1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 vertical="center"/>
    </xf>
    <xf borderId="35" fillId="2" fontId="1" numFmtId="0" xfId="0" applyAlignment="1" applyBorder="1" applyFont="1">
      <alignment horizontal="center"/>
    </xf>
    <xf borderId="7" fillId="3" fontId="5" numFmtId="0" xfId="0" applyAlignment="1" applyBorder="1" applyFont="1">
      <alignment horizontal="left" vertical="center"/>
    </xf>
    <xf borderId="41" fillId="4" fontId="1" numFmtId="0" xfId="0" applyAlignment="1" applyBorder="1" applyFont="1">
      <alignment horizontal="center" vertical="center"/>
    </xf>
    <xf borderId="16" fillId="3" fontId="5" numFmtId="0" xfId="0" applyAlignment="1" applyBorder="1" applyFont="1">
      <alignment horizontal="left" vertical="center"/>
    </xf>
    <xf borderId="42" fillId="3" fontId="1" numFmtId="0" xfId="0" applyAlignment="1" applyBorder="1" applyFont="1">
      <alignment horizontal="center" vertical="center"/>
    </xf>
    <xf borderId="79" fillId="3" fontId="1" numFmtId="0" xfId="0" applyAlignment="1" applyBorder="1" applyFont="1">
      <alignment horizontal="center" vertical="center"/>
    </xf>
    <xf borderId="16" fillId="3" fontId="1" numFmtId="0" xfId="0" applyAlignment="1" applyBorder="1" applyFont="1">
      <alignment vertical="center"/>
    </xf>
    <xf borderId="1" fillId="2" fontId="14" numFmtId="0" xfId="0" applyAlignment="1" applyBorder="1" applyFont="1">
      <alignment horizontal="center"/>
    </xf>
    <xf borderId="59" fillId="3" fontId="1" numFmtId="0" xfId="0" applyAlignment="1" applyBorder="1" applyFont="1">
      <alignment vertical="center"/>
    </xf>
    <xf borderId="20" fillId="3" fontId="1" numFmtId="0" xfId="0" applyAlignment="1" applyBorder="1" applyFont="1">
      <alignment vertical="center"/>
    </xf>
    <xf borderId="35" fillId="2" fontId="1" numFmtId="0" xfId="0" applyAlignment="1" applyBorder="1" applyFont="1">
      <alignment horizontal="right"/>
    </xf>
    <xf borderId="1" fillId="2" fontId="15" numFmtId="0" xfId="0" applyBorder="1" applyFont="1"/>
    <xf borderId="2" fillId="5" fontId="5" numFmtId="0" xfId="0" applyAlignment="1" applyBorder="1" applyFont="1">
      <alignment horizontal="center" vertical="center"/>
    </xf>
    <xf borderId="80" fillId="0" fontId="3" numFmtId="0" xfId="0" applyBorder="1" applyFont="1"/>
    <xf borderId="49" fillId="3" fontId="2" numFmtId="0" xfId="0" applyAlignment="1" applyBorder="1" applyFont="1">
      <alignment horizontal="left" shrinkToFit="0" vertical="center" wrapText="1"/>
    </xf>
    <xf borderId="81" fillId="2" fontId="16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3" fontId="1" numFmtId="0" xfId="0" applyAlignment="1" applyBorder="1" applyFont="1">
      <alignment horizontal="center" vertical="center"/>
    </xf>
    <xf borderId="59" fillId="4" fontId="1" numFmtId="0" xfId="0" applyAlignment="1" applyBorder="1" applyFont="1">
      <alignment horizontal="center" vertical="center"/>
    </xf>
    <xf borderId="60" fillId="4" fontId="1" numFmtId="0" xfId="0" applyAlignment="1" applyBorder="1" applyFont="1">
      <alignment horizontal="center" vertical="center"/>
    </xf>
    <xf borderId="61" fillId="4" fontId="1" numFmtId="0" xfId="0" applyAlignment="1" applyBorder="1" applyFont="1">
      <alignment horizontal="center" vertical="center"/>
    </xf>
    <xf borderId="59" fillId="3" fontId="1" numFmtId="0" xfId="0" applyAlignment="1" applyBorder="1" applyFont="1">
      <alignment horizontal="center" vertical="center"/>
    </xf>
    <xf borderId="35" fillId="2" fontId="1" numFmtId="0" xfId="0" applyBorder="1" applyFont="1"/>
    <xf borderId="16" fillId="4" fontId="1" numFmtId="0" xfId="0" applyAlignment="1" applyBorder="1" applyFont="1">
      <alignment horizontal="center" vertical="center"/>
    </xf>
    <xf borderId="79" fillId="4" fontId="1" numFmtId="0" xfId="0" applyAlignment="1" applyBorder="1" applyFont="1">
      <alignment horizontal="center" vertical="center"/>
    </xf>
    <xf borderId="16" fillId="3" fontId="1" numFmtId="0" xfId="0" applyAlignment="1" applyBorder="1" applyFont="1">
      <alignment horizontal="center" vertical="center"/>
    </xf>
    <xf borderId="84" fillId="3" fontId="1" numFmtId="0" xfId="0" applyBorder="1" applyFont="1"/>
    <xf borderId="20" fillId="4" fontId="1" numFmtId="0" xfId="0" applyAlignment="1" applyBorder="1" applyFont="1">
      <alignment horizontal="center" vertical="center"/>
    </xf>
    <xf borderId="63" fillId="4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right" vertical="center"/>
    </xf>
    <xf borderId="1" fillId="2" fontId="17" numFmtId="0" xfId="0" applyAlignment="1" applyBorder="1" applyFont="1">
      <alignment vertical="center"/>
    </xf>
    <xf borderId="85" fillId="2" fontId="1" numFmtId="0" xfId="0" applyAlignment="1" applyBorder="1" applyFont="1">
      <alignment horizontal="left" shrinkToFit="0" vertical="center" wrapText="1"/>
    </xf>
    <xf borderId="86" fillId="0" fontId="3" numFmtId="0" xfId="0" applyBorder="1" applyFont="1"/>
    <xf borderId="87" fillId="0" fontId="3" numFmtId="0" xfId="0" applyBorder="1" applyFont="1"/>
    <xf borderId="88" fillId="5" fontId="5" numFmtId="0" xfId="0" applyAlignment="1" applyBorder="1" applyFont="1">
      <alignment horizontal="center" shrinkToFit="0" vertical="center" wrapText="1"/>
    </xf>
    <xf borderId="2" fillId="3" fontId="5" numFmtId="0" xfId="0" applyAlignment="1" applyBorder="1" applyFont="1">
      <alignment horizontal="center" vertical="center"/>
    </xf>
    <xf borderId="89" fillId="2" fontId="1" numFmtId="0" xfId="0" applyAlignment="1" applyBorder="1" applyFont="1">
      <alignment horizontal="center" shrinkToFit="0" vertical="center" wrapText="1"/>
    </xf>
    <xf borderId="78" fillId="0" fontId="3" numFmtId="0" xfId="0" applyBorder="1" applyFont="1"/>
    <xf borderId="90" fillId="0" fontId="3" numFmtId="0" xfId="0" applyBorder="1" applyFont="1"/>
    <xf borderId="91" fillId="0" fontId="3" numFmtId="0" xfId="0" applyBorder="1" applyFont="1"/>
    <xf borderId="92" fillId="0" fontId="3" numFmtId="0" xfId="0" applyBorder="1" applyFont="1"/>
    <xf borderId="93" fillId="0" fontId="3" numFmtId="0" xfId="0" applyBorder="1" applyFont="1"/>
    <xf borderId="94" fillId="3" fontId="18" numFmtId="0" xfId="0" applyAlignment="1" applyBorder="1" applyFont="1">
      <alignment vertical="center"/>
    </xf>
    <xf borderId="2" fillId="5" fontId="11" numFmtId="0" xfId="0" applyAlignment="1" applyBorder="1" applyFont="1">
      <alignment horizontal="center" vertical="center"/>
    </xf>
    <xf borderId="95" fillId="2" fontId="19" numFmtId="0" xfId="0" applyAlignment="1" applyBorder="1" applyFont="1">
      <alignment horizontal="center" shrinkToFit="0" wrapText="1"/>
    </xf>
    <xf borderId="96" fillId="3" fontId="18" numFmtId="0" xfId="0" applyAlignment="1" applyBorder="1" applyFont="1">
      <alignment vertical="center"/>
    </xf>
    <xf borderId="2" fillId="5" fontId="20" numFmtId="1" xfId="0" applyAlignment="1" applyBorder="1" applyFont="1" applyNumberFormat="1">
      <alignment horizontal="center" vertical="center"/>
    </xf>
    <xf borderId="95" fillId="7" fontId="19" numFmtId="0" xfId="0" applyAlignment="1" applyBorder="1" applyFill="1" applyFont="1">
      <alignment horizontal="center" shrinkToFit="0" vertical="center" wrapText="1"/>
    </xf>
    <xf borderId="64" fillId="2" fontId="19" numFmtId="0" xfId="0" applyAlignment="1" applyBorder="1" applyFont="1">
      <alignment shrinkToFit="0" wrapText="1"/>
    </xf>
    <xf borderId="89" fillId="2" fontId="5" numFmtId="0" xfId="0" applyAlignment="1" applyBorder="1" applyFont="1">
      <alignment horizontal="center" vertical="center"/>
    </xf>
    <xf borderId="15" fillId="3" fontId="1" numFmtId="0" xfId="0" applyAlignment="1" applyBorder="1" applyFont="1">
      <alignment horizontal="left" shrinkToFit="0" vertical="center" wrapText="1"/>
    </xf>
    <xf borderId="97" fillId="3" fontId="2" numFmtId="0" xfId="0" applyAlignment="1" applyBorder="1" applyFont="1">
      <alignment horizontal="center" vertical="center"/>
    </xf>
    <xf borderId="2" fillId="3" fontId="18" numFmtId="0" xfId="0" applyAlignment="1" applyBorder="1" applyFont="1">
      <alignment horizontal="center" shrinkToFit="0" vertical="center" wrapText="1"/>
    </xf>
    <xf borderId="2" fillId="3" fontId="5" numFmtId="1" xfId="0" applyAlignment="1" applyBorder="1" applyFont="1" applyNumberFormat="1">
      <alignment horizontal="center" vertical="center"/>
    </xf>
    <xf borderId="98" fillId="0" fontId="3" numFmtId="0" xfId="0" applyBorder="1" applyFont="1"/>
    <xf borderId="99" fillId="0" fontId="3" numFmtId="0" xfId="0" applyBorder="1" applyFont="1"/>
    <xf borderId="84" fillId="3" fontId="1" numFmtId="0" xfId="0" applyAlignment="1" applyBorder="1" applyFont="1">
      <alignment horizontal="left" vertical="center"/>
    </xf>
    <xf borderId="32" fillId="3" fontId="1" numFmtId="0" xfId="0" applyAlignment="1" applyBorder="1" applyFont="1">
      <alignment horizontal="center" shrinkToFit="0" vertical="center" wrapText="1"/>
    </xf>
    <xf borderId="38" fillId="5" fontId="5" numFmtId="0" xfId="0" applyAlignment="1" applyBorder="1" applyFont="1">
      <alignment horizontal="left" vertical="center"/>
    </xf>
    <xf borderId="100" fillId="3" fontId="14" numFmtId="0" xfId="0" applyBorder="1" applyFont="1"/>
    <xf borderId="101" fillId="3" fontId="1" numFmtId="0" xfId="0" applyBorder="1" applyFont="1"/>
    <xf borderId="2" fillId="4" fontId="18" numFmtId="0" xfId="0" applyAlignment="1" applyBorder="1" applyFont="1">
      <alignment horizontal="center" vertical="center"/>
    </xf>
    <xf borderId="57" fillId="3" fontId="14" numFmtId="0" xfId="0" applyBorder="1" applyFont="1"/>
    <xf borderId="1" fillId="3" fontId="1" numFmtId="0" xfId="0" applyBorder="1" applyFont="1"/>
    <xf borderId="95" fillId="3" fontId="14" numFmtId="0" xfId="0" applyAlignment="1" applyBorder="1" applyFont="1">
      <alignment horizontal="left" shrinkToFit="0" vertical="top" wrapText="1"/>
    </xf>
    <xf borderId="57" fillId="3" fontId="14" numFmtId="0" xfId="0" applyAlignment="1" applyBorder="1" applyFont="1">
      <alignment horizontal="left" shrinkToFit="0" vertical="top" wrapText="1"/>
    </xf>
    <xf borderId="1" fillId="3" fontId="14" numFmtId="0" xfId="0" applyAlignment="1" applyBorder="1" applyFont="1">
      <alignment horizontal="left" shrinkToFit="0" vertical="top" wrapText="1"/>
    </xf>
    <xf borderId="88" fillId="3" fontId="14" numFmtId="0" xfId="0" applyBorder="1" applyFont="1"/>
    <xf borderId="81" fillId="3" fontId="1" numFmtId="0" xfId="0" applyBorder="1" applyFont="1"/>
    <xf borderId="38" fillId="3" fontId="11" numFmtId="0" xfId="0" applyBorder="1" applyFont="1"/>
    <xf borderId="102" fillId="0" fontId="1" numFmtId="0" xfId="0" applyBorder="1" applyFont="1"/>
    <xf borderId="7" fillId="3" fontId="1" numFmtId="0" xfId="0" applyAlignment="1" applyBorder="1" applyFont="1">
      <alignment vertical="center"/>
    </xf>
    <xf borderId="79" fillId="5" fontId="1" numFmtId="49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left" vertical="center"/>
    </xf>
    <xf borderId="79" fillId="5" fontId="1" numFmtId="14" xfId="0" applyAlignment="1" applyBorder="1" applyFont="1" applyNumberFormat="1">
      <alignment horizontal="center" shrinkToFit="0" vertical="center" wrapText="1"/>
    </xf>
    <xf borderId="79" fillId="5" fontId="1" numFmtId="14" xfId="0" applyAlignment="1" applyBorder="1" applyFont="1" applyNumberFormat="1">
      <alignment horizontal="center" vertical="center"/>
    </xf>
    <xf borderId="20" fillId="3" fontId="1" numFmtId="0" xfId="0" applyAlignment="1" applyBorder="1" applyFont="1">
      <alignment shrinkToFit="0" vertical="center" wrapText="1"/>
    </xf>
    <xf borderId="1" fillId="2" fontId="21" numFmtId="0" xfId="0" applyBorder="1" applyFont="1"/>
    <xf borderId="1" fillId="2" fontId="22" numFmtId="0" xfId="0" applyBorder="1" applyFont="1"/>
    <xf borderId="1" fillId="2" fontId="16" numFmtId="0" xfId="0" applyBorder="1" applyFont="1"/>
    <xf borderId="1" fillId="2" fontId="23" numFmtId="0" xfId="0" applyBorder="1" applyFont="1"/>
    <xf borderId="103" fillId="3" fontId="1" numFmtId="0" xfId="0" applyAlignment="1" applyBorder="1" applyFont="1">
      <alignment horizontal="center" shrinkToFit="0" vertical="center" wrapText="1"/>
    </xf>
    <xf borderId="104" fillId="3" fontId="1" numFmtId="0" xfId="0" applyAlignment="1" applyBorder="1" applyFont="1">
      <alignment horizontal="center" vertical="center"/>
    </xf>
    <xf borderId="104" fillId="3" fontId="1" numFmtId="0" xfId="0" applyAlignment="1" applyBorder="1" applyFont="1">
      <alignment horizontal="center" shrinkToFit="0" vertical="center" wrapText="1"/>
    </xf>
    <xf borderId="105" fillId="3" fontId="1" numFmtId="0" xfId="0" applyAlignment="1" applyBorder="1" applyFont="1">
      <alignment horizontal="center" shrinkToFit="0" vertical="center" wrapText="1"/>
    </xf>
    <xf borderId="89" fillId="3" fontId="1" numFmtId="0" xfId="0" applyAlignment="1" applyBorder="1" applyFont="1">
      <alignment horizontal="center" vertical="center"/>
    </xf>
    <xf borderId="106" fillId="3" fontId="1" numFmtId="0" xfId="0" applyAlignment="1" applyBorder="1" applyFont="1">
      <alignment horizontal="center"/>
    </xf>
    <xf borderId="49" fillId="3" fontId="1" numFmtId="0" xfId="0" applyAlignment="1" applyBorder="1" applyFont="1">
      <alignment horizontal="center" shrinkToFit="0" vertical="center" wrapText="1"/>
    </xf>
    <xf borderId="2" fillId="3" fontId="14" numFmtId="0" xfId="0" applyAlignment="1" applyBorder="1" applyFont="1">
      <alignment horizontal="center" vertical="center"/>
    </xf>
    <xf borderId="107" fillId="3" fontId="1" numFmtId="0" xfId="0" applyAlignment="1" applyBorder="1" applyFont="1">
      <alignment horizontal="center" shrinkToFit="0" vertical="center" wrapText="1"/>
    </xf>
    <xf borderId="98" fillId="0" fontId="1" numFmtId="0" xfId="0" applyAlignment="1" applyBorder="1" applyFont="1">
      <alignment shrinkToFit="0" vertical="center" wrapText="1"/>
    </xf>
    <xf borderId="108" fillId="0" fontId="3" numFmtId="0" xfId="0" applyBorder="1" applyFont="1"/>
    <xf borderId="109" fillId="0" fontId="3" numFmtId="0" xfId="0" applyBorder="1" applyFont="1"/>
    <xf borderId="110" fillId="0" fontId="3" numFmtId="0" xfId="0" applyBorder="1" applyFont="1"/>
    <xf borderId="111" fillId="0" fontId="3" numFmtId="0" xfId="0" applyBorder="1" applyFont="1"/>
    <xf borderId="112" fillId="0" fontId="3" numFmtId="0" xfId="0" applyBorder="1" applyFont="1"/>
    <xf borderId="113" fillId="3" fontId="1" numFmtId="0" xfId="0" applyAlignment="1" applyBorder="1" applyFont="1">
      <alignment horizontal="center" shrinkToFit="0" vertical="center" wrapText="1"/>
    </xf>
    <xf borderId="24" fillId="3" fontId="1" numFmtId="0" xfId="0" applyAlignment="1" applyBorder="1" applyFont="1">
      <alignment horizontal="center" shrinkToFit="0" vertical="center" wrapText="1"/>
    </xf>
    <xf borderId="55" fillId="3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14" fillId="3" fontId="1" numFmtId="0" xfId="0" applyAlignment="1" applyBorder="1" applyFont="1">
      <alignment horizontal="center"/>
    </xf>
    <xf borderId="100" fillId="3" fontId="1" numFmtId="0" xfId="0" applyAlignment="1" applyBorder="1" applyFont="1">
      <alignment horizontal="center"/>
    </xf>
    <xf borderId="115" fillId="0" fontId="3" numFmtId="0" xfId="0" applyBorder="1" applyFont="1"/>
    <xf borderId="116" fillId="0" fontId="3" numFmtId="0" xfId="0" applyBorder="1" applyFont="1"/>
    <xf borderId="117" fillId="0" fontId="3" numFmtId="0" xfId="0" applyBorder="1" applyFont="1"/>
    <xf borderId="118" fillId="0" fontId="3" numFmtId="0" xfId="0" applyBorder="1" applyFont="1"/>
    <xf borderId="119" fillId="2" fontId="1" numFmtId="0" xfId="0" applyAlignment="1" applyBorder="1" applyFont="1">
      <alignment horizontal="center" vertical="center"/>
    </xf>
    <xf borderId="120" fillId="3" fontId="1" numFmtId="0" xfId="0" applyAlignment="1" applyBorder="1" applyFont="1">
      <alignment horizontal="center" shrinkToFit="0" vertical="center" wrapText="1"/>
    </xf>
    <xf borderId="121" fillId="3" fontId="1" numFmtId="0" xfId="0" applyAlignment="1" applyBorder="1" applyFont="1">
      <alignment horizontal="center" vertical="center"/>
    </xf>
    <xf borderId="122" fillId="3" fontId="1" numFmtId="0" xfId="0" applyAlignment="1" applyBorder="1" applyFont="1">
      <alignment horizontal="center" vertical="center"/>
    </xf>
    <xf borderId="123" fillId="7" fontId="1" numFmtId="0" xfId="0" applyAlignment="1" applyBorder="1" applyFont="1">
      <alignment horizontal="center" vertical="center"/>
    </xf>
    <xf borderId="123" fillId="7" fontId="1" numFmtId="0" xfId="0" applyAlignment="1" applyBorder="1" applyFont="1">
      <alignment horizontal="center" shrinkToFit="0" vertical="center" wrapText="1"/>
    </xf>
    <xf borderId="124" fillId="0" fontId="3" numFmtId="0" xfId="0" applyBorder="1" applyFont="1"/>
    <xf borderId="125" fillId="0" fontId="3" numFmtId="0" xfId="0" applyBorder="1" applyFont="1"/>
    <xf borderId="126" fillId="0" fontId="3" numFmtId="0" xfId="0" applyBorder="1" applyFont="1"/>
    <xf borderId="127" fillId="0" fontId="3" numFmtId="0" xfId="0" applyBorder="1" applyFont="1"/>
    <xf borderId="44" fillId="3" fontId="1" numFmtId="0" xfId="0" applyAlignment="1" applyBorder="1" applyFont="1">
      <alignment horizontal="center" shrinkToFit="0" vertical="center" wrapText="1"/>
    </xf>
    <xf borderId="128" fillId="4" fontId="1" numFmtId="0" xfId="0" applyAlignment="1" applyBorder="1" applyFont="1">
      <alignment horizontal="center" vertical="center"/>
    </xf>
    <xf borderId="129" fillId="4" fontId="1" numFmtId="0" xfId="0" applyAlignment="1" applyBorder="1" applyFont="1">
      <alignment horizontal="center" vertical="center"/>
    </xf>
    <xf borderId="130" fillId="4" fontId="1" numFmtId="0" xfId="0" applyAlignment="1" applyBorder="1" applyFont="1">
      <alignment horizontal="center" vertical="center"/>
    </xf>
    <xf borderId="47" fillId="4" fontId="1" numFmtId="0" xfId="0" applyAlignment="1" applyBorder="1" applyFont="1">
      <alignment horizontal="center" shrinkToFit="0" vertical="center" wrapText="1"/>
    </xf>
    <xf borderId="48" fillId="4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78" fillId="0" fontId="1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1" fillId="7" fontId="1" numFmtId="0" xfId="0" applyAlignment="1" applyBorder="1" applyFont="1">
      <alignment horizontal="center"/>
    </xf>
    <xf borderId="78" fillId="0" fontId="1" numFmtId="0" xfId="0" applyAlignment="1" applyBorder="1" applyFont="1">
      <alignment horizontal="center" vertic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4.0"/>
    <col customWidth="1" min="2" max="2" width="32.0"/>
    <col customWidth="1" min="3" max="3" width="15.71"/>
    <col customWidth="1" min="4" max="4" width="15.29"/>
    <col customWidth="1" min="5" max="5" width="15.43"/>
    <col customWidth="1" min="6" max="6" width="14.0"/>
    <col customWidth="1" min="7" max="7" width="13.86"/>
    <col customWidth="1" min="8" max="8" width="13.57"/>
    <col customWidth="1" min="9" max="9" width="14.57"/>
    <col customWidth="1" min="10" max="10" width="11.29"/>
    <col customWidth="1" min="11" max="11" width="11.14"/>
    <col customWidth="1" min="12" max="12" width="9.14"/>
    <col customWidth="1" min="13" max="13" width="12.86"/>
    <col customWidth="1" min="14" max="14" width="9.29"/>
    <col customWidth="1" min="15" max="23" width="9.14"/>
    <col customWidth="1" min="24" max="26" width="17.29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1"/>
      <c r="R1" s="1"/>
      <c r="S1" s="2"/>
      <c r="T1" s="2"/>
      <c r="U1" s="2"/>
      <c r="V1" s="2"/>
      <c r="W1" s="2"/>
    </row>
    <row r="2" ht="18.0" customHeight="1">
      <c r="A2" s="1"/>
      <c r="B2" s="3" t="s">
        <v>0</v>
      </c>
      <c r="C2" s="1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</row>
    <row r="4" ht="18.0" customHeight="1">
      <c r="A4" s="1"/>
      <c r="B4" s="6" t="s">
        <v>1</v>
      </c>
      <c r="C4" s="7"/>
      <c r="D4" s="7"/>
      <c r="E4" s="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  <c r="T4" s="2"/>
      <c r="U4" s="2"/>
      <c r="V4" s="2"/>
      <c r="W4" s="2"/>
    </row>
    <row r="5" ht="12.75" customHeight="1">
      <c r="A5" s="1"/>
      <c r="B5" s="9" t="s">
        <v>2</v>
      </c>
      <c r="C5" s="10"/>
      <c r="D5" s="11"/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2"/>
      <c r="V5" s="2"/>
      <c r="W5" s="2"/>
    </row>
    <row r="6" ht="12.75" customHeight="1">
      <c r="A6" s="1"/>
      <c r="B6" s="13" t="s">
        <v>3</v>
      </c>
      <c r="C6" s="14"/>
      <c r="D6" s="15"/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  <c r="T6" s="2"/>
      <c r="U6" s="2"/>
      <c r="V6" s="2"/>
      <c r="W6" s="2"/>
    </row>
    <row r="7" ht="12.75" customHeight="1">
      <c r="A7" s="1"/>
      <c r="B7" s="17" t="s">
        <v>4</v>
      </c>
      <c r="C7" s="18"/>
      <c r="D7" s="18"/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2"/>
      <c r="V7" s="2"/>
      <c r="W7" s="2"/>
    </row>
    <row r="8" ht="12.75" customHeight="1">
      <c r="A8" s="1"/>
      <c r="B8" s="19" t="s">
        <v>5</v>
      </c>
      <c r="C8" s="10"/>
      <c r="D8" s="11"/>
      <c r="E8" s="1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/>
      <c r="T8" s="2"/>
      <c r="U8" s="2"/>
      <c r="V8" s="2"/>
      <c r="W8" s="2"/>
    </row>
    <row r="9" ht="12.75" customHeight="1">
      <c r="A9" s="1"/>
      <c r="B9" s="19" t="s">
        <v>5</v>
      </c>
      <c r="C9" s="20"/>
      <c r="D9" s="21"/>
      <c r="E9" s="2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"/>
      <c r="T9" s="2"/>
      <c r="U9" s="2"/>
      <c r="V9" s="2"/>
      <c r="W9" s="2"/>
    </row>
    <row r="10" ht="15.75" customHeight="1">
      <c r="A10" s="1"/>
      <c r="B10" s="23" t="s">
        <v>5</v>
      </c>
      <c r="C10" s="14"/>
      <c r="D10" s="15"/>
      <c r="E10" s="16"/>
      <c r="F10" s="24"/>
      <c r="G10" s="25"/>
      <c r="H10" s="26"/>
      <c r="I10" s="27"/>
      <c r="J10" s="28"/>
      <c r="K10" s="1"/>
      <c r="L10" s="1"/>
      <c r="M10" s="1"/>
      <c r="N10" s="1"/>
      <c r="O10" s="1"/>
      <c r="P10" s="1"/>
      <c r="Q10" s="1"/>
      <c r="R10" s="1"/>
      <c r="S10" s="2"/>
      <c r="T10" s="2"/>
      <c r="U10" s="2"/>
      <c r="V10" s="2"/>
      <c r="W10" s="2"/>
    </row>
    <row r="11" ht="12.0" customHeight="1">
      <c r="A11" s="1"/>
      <c r="B11" s="1"/>
      <c r="C11" s="29"/>
      <c r="D11" s="29"/>
      <c r="E11" s="29"/>
      <c r="F11" s="1"/>
      <c r="G11" s="30"/>
      <c r="I11" s="31"/>
      <c r="J11" s="32"/>
      <c r="K11" s="1"/>
      <c r="L11" s="1"/>
      <c r="M11" s="1"/>
      <c r="N11" s="1"/>
      <c r="O11" s="1"/>
      <c r="P11" s="1"/>
      <c r="Q11" s="1"/>
      <c r="R11" s="1"/>
      <c r="S11" s="2"/>
      <c r="T11" s="2"/>
      <c r="U11" s="2"/>
      <c r="V11" s="2"/>
      <c r="W11" s="2"/>
    </row>
    <row r="12" ht="12.75" customHeight="1">
      <c r="A12" s="1"/>
      <c r="B12" s="33" t="s">
        <v>6</v>
      </c>
      <c r="C12" s="10"/>
      <c r="D12" s="11"/>
      <c r="E12" s="12"/>
      <c r="F12" s="1"/>
      <c r="G12" s="34"/>
      <c r="H12" s="35"/>
      <c r="I12" s="36"/>
      <c r="J12" s="37"/>
      <c r="K12" s="1"/>
      <c r="L12" s="1"/>
      <c r="M12" s="1"/>
      <c r="N12" s="1"/>
      <c r="O12" s="1"/>
      <c r="P12" s="1"/>
      <c r="Q12" s="1"/>
      <c r="R12" s="1"/>
      <c r="S12" s="2"/>
      <c r="T12" s="2"/>
      <c r="U12" s="2"/>
      <c r="V12" s="2"/>
      <c r="W12" s="2"/>
    </row>
    <row r="13" ht="12.75" customHeight="1">
      <c r="A13" s="1"/>
      <c r="B13" s="19" t="s">
        <v>7</v>
      </c>
      <c r="C13" s="20"/>
      <c r="D13" s="21"/>
      <c r="E13" s="22"/>
      <c r="F13" s="1"/>
      <c r="G13" s="24"/>
      <c r="H13" s="24"/>
      <c r="I13" s="24"/>
      <c r="J13" s="24"/>
      <c r="K13" s="1"/>
      <c r="L13" s="1"/>
      <c r="M13" s="1"/>
      <c r="N13" s="1"/>
      <c r="O13" s="1"/>
      <c r="P13" s="1"/>
      <c r="Q13" s="1"/>
      <c r="R13" s="1"/>
      <c r="S13" s="2"/>
      <c r="T13" s="2"/>
      <c r="U13" s="2"/>
      <c r="V13" s="2"/>
      <c r="W13" s="2"/>
    </row>
    <row r="14" ht="12.75" customHeight="1">
      <c r="A14" s="1"/>
      <c r="B14" s="19" t="s">
        <v>8</v>
      </c>
      <c r="C14" s="20"/>
      <c r="D14" s="21"/>
      <c r="E14" s="2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2"/>
      <c r="V14" s="2"/>
      <c r="W14" s="2"/>
    </row>
    <row r="15" ht="21.0" customHeight="1">
      <c r="A15" s="1"/>
      <c r="B15" s="38" t="s">
        <v>9</v>
      </c>
      <c r="C15" s="39"/>
      <c r="D15" s="40">
        <f>(C12-C13)*200+(C14*20)</f>
        <v>0</v>
      </c>
      <c r="E15" s="16"/>
      <c r="F15" s="1"/>
      <c r="G15" s="4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2"/>
      <c r="U15" s="2"/>
      <c r="V15" s="2"/>
      <c r="W15" s="2"/>
    </row>
    <row r="16" ht="10.5" customHeight="1">
      <c r="A16" s="1"/>
      <c r="B16" s="18"/>
      <c r="C16" s="18"/>
      <c r="D16" s="18"/>
      <c r="E16" s="18"/>
      <c r="F16" s="1"/>
      <c r="G16" s="4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2"/>
      <c r="U16" s="2"/>
      <c r="V16" s="2"/>
      <c r="W16" s="2"/>
    </row>
    <row r="17" ht="8.25" customHeight="1">
      <c r="A17" s="1"/>
      <c r="B17" s="1"/>
      <c r="C17" s="42"/>
      <c r="D17" s="42"/>
      <c r="E17" s="4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/>
      <c r="T17" s="2"/>
      <c r="U17" s="2"/>
      <c r="V17" s="2"/>
      <c r="W17" s="2"/>
    </row>
    <row r="18" ht="12.75" customHeight="1">
      <c r="A18" s="1"/>
      <c r="B18" s="33" t="s">
        <v>10</v>
      </c>
      <c r="C18" s="10"/>
      <c r="D18" s="11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2"/>
      <c r="U18" s="2"/>
      <c r="V18" s="2"/>
      <c r="W18" s="2"/>
    </row>
    <row r="19" ht="12.75" customHeight="1">
      <c r="A19" s="1"/>
      <c r="B19" s="23" t="s">
        <v>11</v>
      </c>
      <c r="C19" s="14"/>
      <c r="D19" s="15"/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</row>
    <row r="20" ht="12.75" customHeight="1">
      <c r="A20" s="1"/>
      <c r="B20" s="1"/>
      <c r="C20" s="43"/>
      <c r="D20" s="44"/>
      <c r="E20" s="4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</row>
    <row r="21" ht="14.25" customHeight="1">
      <c r="A21" s="1"/>
      <c r="B21" s="23" t="s">
        <v>12</v>
      </c>
      <c r="C21" s="14"/>
      <c r="D21" s="15"/>
      <c r="E21" s="16"/>
      <c r="F21" s="1"/>
      <c r="G21" s="1"/>
      <c r="H21" s="1"/>
      <c r="I21" s="46"/>
      <c r="J21" s="1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47"/>
      <c r="J22" s="48"/>
      <c r="K22" s="48"/>
      <c r="L22" s="48"/>
      <c r="M22" s="48"/>
      <c r="N22" s="48"/>
      <c r="O22" s="1"/>
      <c r="P22" s="1"/>
      <c r="Q22" s="1"/>
      <c r="R22" s="1"/>
      <c r="S22" s="2"/>
      <c r="T22" s="2"/>
      <c r="U22" s="2"/>
      <c r="V22" s="2"/>
      <c r="W22" s="2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49"/>
      <c r="J23" s="48"/>
      <c r="K23" s="48"/>
      <c r="L23" s="48"/>
      <c r="M23" s="48"/>
      <c r="N23" s="48"/>
      <c r="O23" s="1"/>
      <c r="P23" s="1"/>
      <c r="Q23" s="1"/>
      <c r="R23" s="1"/>
      <c r="S23" s="2"/>
      <c r="T23" s="2"/>
      <c r="U23" s="2"/>
      <c r="V23" s="2"/>
      <c r="W23" s="2"/>
    </row>
    <row r="24" ht="27.75" customHeight="1">
      <c r="A24" s="1"/>
      <c r="B24" s="50" t="s">
        <v>13</v>
      </c>
      <c r="C24" s="51" t="s">
        <v>14</v>
      </c>
      <c r="D24" s="7"/>
      <c r="E24" s="7"/>
      <c r="F24" s="7"/>
      <c r="G24" s="7"/>
      <c r="H24" s="8"/>
      <c r="I24" s="46"/>
      <c r="J24" s="1"/>
      <c r="K24" s="1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</row>
    <row r="25" ht="12.75" customHeight="1">
      <c r="A25" s="1"/>
      <c r="B25" s="52" t="s">
        <v>15</v>
      </c>
      <c r="C25" s="53" t="s">
        <v>16</v>
      </c>
      <c r="D25" s="54"/>
      <c r="E25" s="55" t="s">
        <v>17</v>
      </c>
      <c r="F25" s="54"/>
      <c r="G25" s="55" t="s">
        <v>18</v>
      </c>
      <c r="H25" s="54"/>
      <c r="I25" s="55" t="s">
        <v>19</v>
      </c>
      <c r="J25" s="54"/>
      <c r="K25" s="55" t="s">
        <v>20</v>
      </c>
      <c r="L25" s="54"/>
      <c r="M25" s="55" t="s">
        <v>21</v>
      </c>
      <c r="N25" s="54"/>
      <c r="O25" s="1"/>
      <c r="P25" s="1"/>
      <c r="Q25" s="1"/>
      <c r="R25" s="1"/>
      <c r="S25" s="2"/>
      <c r="T25" s="2"/>
      <c r="U25" s="2"/>
      <c r="V25" s="2"/>
      <c r="W25" s="2"/>
    </row>
    <row r="26" ht="12.75" customHeight="1">
      <c r="A26" s="1"/>
      <c r="B26" s="56" t="s">
        <v>22</v>
      </c>
      <c r="C26" s="57" t="s">
        <v>16</v>
      </c>
      <c r="D26" s="58"/>
      <c r="E26" s="59" t="s">
        <v>17</v>
      </c>
      <c r="F26" s="58"/>
      <c r="G26" s="60" t="s">
        <v>18</v>
      </c>
      <c r="H26" s="61"/>
      <c r="I26" s="60" t="s">
        <v>19</v>
      </c>
      <c r="J26" s="61"/>
      <c r="K26" s="60" t="s">
        <v>20</v>
      </c>
      <c r="L26" s="61"/>
      <c r="M26" s="60" t="s">
        <v>21</v>
      </c>
      <c r="N26" s="61"/>
      <c r="O26" s="1"/>
      <c r="P26" s="1"/>
      <c r="Q26" s="1"/>
      <c r="R26" s="1"/>
      <c r="S26" s="2"/>
      <c r="T26" s="2"/>
      <c r="U26" s="2"/>
      <c r="V26" s="2"/>
      <c r="W26" s="2"/>
    </row>
    <row r="27" ht="12.75" customHeight="1">
      <c r="A27" s="1"/>
      <c r="B27" s="62" t="s">
        <v>23</v>
      </c>
      <c r="C27" s="63" t="s">
        <v>24</v>
      </c>
      <c r="D27" s="64"/>
      <c r="E27" s="63" t="s">
        <v>25</v>
      </c>
      <c r="F27" s="64"/>
      <c r="G27" s="42"/>
      <c r="H27" s="42"/>
      <c r="I27" s="42"/>
      <c r="J27" s="42"/>
      <c r="K27" s="42"/>
      <c r="L27" s="42"/>
      <c r="M27" s="42"/>
      <c r="N27" s="42"/>
      <c r="O27" s="1"/>
      <c r="P27" s="1"/>
      <c r="Q27" s="1"/>
      <c r="R27" s="1"/>
      <c r="S27" s="2"/>
      <c r="T27" s="2"/>
      <c r="U27" s="2"/>
      <c r="V27" s="2"/>
      <c r="W27" s="2"/>
    </row>
    <row r="28" ht="21.0" customHeight="1">
      <c r="A28" s="1"/>
      <c r="B28" s="65" t="s">
        <v>26</v>
      </c>
      <c r="C28" s="66">
        <f>((D25+D26+F25+F26+H25+H26+J25+J26+L25+L26+N25+N26)*250)+((D27+F27)*150)</f>
        <v>0</v>
      </c>
      <c r="D28" s="1"/>
      <c r="E28" s="1"/>
      <c r="F28" s="1"/>
      <c r="G28" s="4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"/>
      <c r="T28" s="2"/>
      <c r="U28" s="2"/>
      <c r="V28" s="2"/>
      <c r="W28" s="2"/>
    </row>
    <row r="29" ht="9.0" customHeight="1">
      <c r="A29" s="1"/>
      <c r="B29" s="1"/>
      <c r="C29" s="1"/>
      <c r="D29" s="1"/>
      <c r="E29" s="1"/>
      <c r="F29" s="1"/>
      <c r="G29" s="4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  <c r="T29" s="2"/>
      <c r="U29" s="2"/>
      <c r="V29" s="2"/>
      <c r="W29" s="2"/>
    </row>
    <row r="30" ht="15.75" customHeight="1">
      <c r="A30" s="1"/>
      <c r="B30" s="67" t="s">
        <v>27</v>
      </c>
      <c r="C30" s="1" t="s">
        <v>28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  <c r="T30" s="2"/>
      <c r="U30" s="2"/>
      <c r="V30" s="2"/>
      <c r="W30" s="2"/>
    </row>
    <row r="31" ht="18.0" customHeight="1">
      <c r="A31" s="1"/>
      <c r="B31" s="68"/>
      <c r="C31" s="69" t="s">
        <v>29</v>
      </c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  <c r="T31" s="2"/>
      <c r="U31" s="2"/>
      <c r="V31" s="2"/>
      <c r="W31" s="2"/>
    </row>
    <row r="32" ht="12.75" customHeight="1">
      <c r="A32" s="1"/>
      <c r="B32" s="70"/>
      <c r="C32" s="71" t="s">
        <v>30</v>
      </c>
      <c r="D32" s="72" t="s">
        <v>31</v>
      </c>
      <c r="E32" s="72" t="s">
        <v>32</v>
      </c>
      <c r="F32" s="72" t="s">
        <v>33</v>
      </c>
      <c r="G32" s="72" t="s">
        <v>34</v>
      </c>
      <c r="H32" s="73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2"/>
      <c r="T32" s="2"/>
      <c r="U32" s="2"/>
      <c r="V32" s="2"/>
      <c r="W32" s="2"/>
    </row>
    <row r="33" ht="12.75" customHeight="1">
      <c r="A33" s="74"/>
      <c r="B33" s="75" t="s">
        <v>36</v>
      </c>
      <c r="C33" s="76"/>
      <c r="D33" s="76"/>
      <c r="E33" s="76"/>
      <c r="F33" s="76"/>
      <c r="G33" s="77">
        <v>400.0</v>
      </c>
      <c r="H33" s="78">
        <f>((G33*C33)+(G33*D33)+(G33*E33)+(G33*F33))</f>
        <v>0</v>
      </c>
      <c r="I33" s="79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2"/>
      <c r="W33" s="2"/>
    </row>
    <row r="34" ht="12.75" customHeight="1">
      <c r="A34" s="80"/>
      <c r="B34" s="81" t="s">
        <v>37</v>
      </c>
      <c r="C34" s="82"/>
      <c r="D34" s="82"/>
      <c r="E34" s="82"/>
      <c r="F34" s="82"/>
      <c r="G34" s="83">
        <v>13.0</v>
      </c>
      <c r="H34" s="84">
        <f t="shared" ref="H34:H35" si="1">(C34+D34+E34+F34)*G34</f>
        <v>0</v>
      </c>
      <c r="I34" s="79"/>
      <c r="J34" s="1"/>
      <c r="K34" s="1"/>
      <c r="L34" s="48"/>
      <c r="M34" s="1"/>
      <c r="N34" s="1"/>
      <c r="O34" s="1"/>
      <c r="P34" s="1"/>
      <c r="Q34" s="1"/>
      <c r="R34" s="1"/>
      <c r="S34" s="2"/>
      <c r="T34" s="2"/>
      <c r="U34" s="2"/>
      <c r="V34" s="2"/>
      <c r="W34" s="2"/>
    </row>
    <row r="35" ht="12.75" customHeight="1">
      <c r="A35" s="85"/>
      <c r="B35" s="23" t="s">
        <v>38</v>
      </c>
      <c r="C35" s="86"/>
      <c r="D35" s="86"/>
      <c r="E35" s="86"/>
      <c r="F35" s="86"/>
      <c r="G35" s="87">
        <v>30.0</v>
      </c>
      <c r="H35" s="88">
        <f t="shared" si="1"/>
        <v>0</v>
      </c>
      <c r="I35" s="89">
        <f>SUM(H33:H35)</f>
        <v>0</v>
      </c>
      <c r="J35" s="1"/>
      <c r="K35" s="1"/>
      <c r="L35" s="48"/>
      <c r="M35" s="1"/>
      <c r="N35" s="1"/>
      <c r="O35" s="1"/>
      <c r="P35" s="1"/>
      <c r="Q35" s="1"/>
      <c r="R35" s="1"/>
      <c r="S35" s="2"/>
      <c r="T35" s="2"/>
      <c r="U35" s="2"/>
      <c r="V35" s="2"/>
      <c r="W35" s="2"/>
    </row>
    <row r="36" ht="12.75" customHeight="1">
      <c r="A36" s="90"/>
      <c r="B36" s="75" t="s">
        <v>39</v>
      </c>
      <c r="C36" s="76"/>
      <c r="D36" s="76"/>
      <c r="E36" s="76"/>
      <c r="F36" s="76"/>
      <c r="G36" s="77">
        <v>550.0</v>
      </c>
      <c r="H36" s="78">
        <f>((G36*C36)+(G36*D36)+(G36*E36)+(G36*F36))</f>
        <v>0</v>
      </c>
      <c r="I36" s="79"/>
      <c r="J36" s="1"/>
      <c r="K36" s="1"/>
      <c r="L36" s="48"/>
      <c r="M36" s="1"/>
      <c r="N36" s="1"/>
      <c r="O36" s="1"/>
      <c r="P36" s="1"/>
      <c r="Q36" s="1"/>
      <c r="R36" s="1"/>
      <c r="S36" s="2"/>
      <c r="T36" s="2"/>
      <c r="U36" s="2"/>
      <c r="V36" s="2"/>
      <c r="W36" s="2"/>
    </row>
    <row r="37" ht="12.75" customHeight="1">
      <c r="A37" s="90"/>
      <c r="B37" s="81" t="s">
        <v>37</v>
      </c>
      <c r="C37" s="82"/>
      <c r="D37" s="82"/>
      <c r="E37" s="82"/>
      <c r="F37" s="82"/>
      <c r="G37" s="83">
        <v>13.0</v>
      </c>
      <c r="H37" s="84">
        <f t="shared" ref="H37:H38" si="2">(C37+D37+E37+F37)*G37</f>
        <v>0</v>
      </c>
      <c r="I37" s="79"/>
      <c r="J37" s="1"/>
      <c r="K37" s="1"/>
      <c r="L37" s="1"/>
      <c r="M37" s="1"/>
      <c r="N37" s="1"/>
      <c r="O37" s="1"/>
      <c r="P37" s="1"/>
      <c r="Q37" s="1"/>
      <c r="R37" s="1"/>
      <c r="S37" s="2"/>
      <c r="T37" s="2"/>
      <c r="U37" s="2"/>
      <c r="V37" s="2"/>
      <c r="W37" s="2"/>
    </row>
    <row r="38" ht="12.75" customHeight="1">
      <c r="A38" s="90"/>
      <c r="B38" s="23" t="s">
        <v>38</v>
      </c>
      <c r="C38" s="86"/>
      <c r="D38" s="86"/>
      <c r="E38" s="86"/>
      <c r="F38" s="86"/>
      <c r="G38" s="87">
        <v>30.0</v>
      </c>
      <c r="H38" s="88">
        <f t="shared" si="2"/>
        <v>0</v>
      </c>
      <c r="I38" s="89">
        <f>SUM(H36:H38)</f>
        <v>0</v>
      </c>
      <c r="J38" s="1"/>
      <c r="K38" s="1"/>
      <c r="L38" s="1"/>
      <c r="M38" s="1"/>
      <c r="N38" s="1"/>
      <c r="O38" s="1"/>
      <c r="P38" s="1"/>
      <c r="Q38" s="1"/>
      <c r="R38" s="1"/>
      <c r="S38" s="2"/>
      <c r="T38" s="2"/>
      <c r="U38" s="2"/>
      <c r="V38" s="2"/>
      <c r="W38" s="2"/>
    </row>
    <row r="39" ht="12.75" customHeight="1">
      <c r="A39" s="90"/>
      <c r="B39" s="9" t="s">
        <v>40</v>
      </c>
      <c r="C39" s="76"/>
      <c r="D39" s="76"/>
      <c r="E39" s="76"/>
      <c r="F39" s="76"/>
      <c r="G39" s="77">
        <v>750.0</v>
      </c>
      <c r="H39" s="78">
        <f>((G39*C39)+(G39*D39)+(G39*E39)+(G39*F39))</f>
        <v>0</v>
      </c>
      <c r="I39" s="79"/>
      <c r="J39" s="1"/>
      <c r="K39" s="1"/>
      <c r="L39" s="1"/>
      <c r="M39" s="1"/>
      <c r="N39" s="1"/>
      <c r="O39" s="1"/>
      <c r="P39" s="1"/>
      <c r="Q39" s="1"/>
      <c r="R39" s="1"/>
      <c r="S39" s="2"/>
      <c r="T39" s="2"/>
      <c r="U39" s="2"/>
      <c r="V39" s="2"/>
      <c r="W39" s="2"/>
    </row>
    <row r="40" ht="12.75" customHeight="1">
      <c r="A40" s="90"/>
      <c r="B40" s="81" t="s">
        <v>37</v>
      </c>
      <c r="C40" s="82"/>
      <c r="D40" s="82"/>
      <c r="E40" s="82"/>
      <c r="F40" s="82"/>
      <c r="G40" s="83">
        <v>13.0</v>
      </c>
      <c r="H40" s="84">
        <f t="shared" ref="H40:H41" si="3">(C40+D40+E40+F40)*G40</f>
        <v>0</v>
      </c>
      <c r="I40" s="79"/>
      <c r="J40" s="1"/>
      <c r="K40" s="18"/>
      <c r="L40" s="18"/>
      <c r="M40" s="18"/>
      <c r="N40" s="1"/>
      <c r="O40" s="1"/>
      <c r="P40" s="1"/>
      <c r="Q40" s="1"/>
      <c r="R40" s="1"/>
      <c r="S40" s="2"/>
      <c r="T40" s="2"/>
      <c r="U40" s="2"/>
      <c r="V40" s="2"/>
      <c r="W40" s="2"/>
    </row>
    <row r="41" ht="12.75" customHeight="1">
      <c r="A41" s="90"/>
      <c r="B41" s="23" t="s">
        <v>38</v>
      </c>
      <c r="C41" s="86"/>
      <c r="D41" s="86"/>
      <c r="E41" s="86"/>
      <c r="F41" s="86"/>
      <c r="G41" s="87">
        <v>30.0</v>
      </c>
      <c r="H41" s="88">
        <f t="shared" si="3"/>
        <v>0</v>
      </c>
      <c r="I41" s="89">
        <f>SUM(H39:H41)</f>
        <v>0</v>
      </c>
      <c r="J41" s="1"/>
      <c r="K41" s="18"/>
      <c r="L41" s="18"/>
      <c r="M41" s="18"/>
      <c r="N41" s="1"/>
      <c r="O41" s="1"/>
      <c r="P41" s="1"/>
      <c r="Q41" s="1"/>
      <c r="R41" s="1"/>
      <c r="S41" s="2"/>
      <c r="T41" s="2"/>
      <c r="U41" s="2"/>
      <c r="V41" s="2"/>
      <c r="W41" s="2"/>
    </row>
    <row r="42" hidden="1">
      <c r="A42" s="90"/>
      <c r="B42" s="91" t="s">
        <v>41</v>
      </c>
      <c r="C42" s="86"/>
      <c r="D42" s="86"/>
      <c r="E42" s="86"/>
      <c r="F42" s="86"/>
      <c r="G42" s="87">
        <v>50.0</v>
      </c>
      <c r="H42" s="88">
        <f>(G42*C42)+(D42*G42)+(G42*E42)+(G42*F42)</f>
        <v>0</v>
      </c>
      <c r="I42" s="18"/>
      <c r="J42" s="1"/>
      <c r="K42" s="18"/>
      <c r="L42" s="18"/>
      <c r="M42" s="18"/>
      <c r="N42" s="1"/>
      <c r="O42" s="1"/>
      <c r="P42" s="1"/>
      <c r="Q42" s="1"/>
      <c r="R42" s="1"/>
      <c r="S42" s="2"/>
      <c r="T42" s="2"/>
      <c r="U42" s="2"/>
      <c r="V42" s="2"/>
      <c r="W42" s="2"/>
    </row>
    <row r="43" ht="14.25" customHeight="1">
      <c r="A43" s="92"/>
      <c r="B43" s="91" t="s">
        <v>42</v>
      </c>
      <c r="C43" s="93"/>
      <c r="D43" s="94"/>
      <c r="E43" s="94"/>
      <c r="F43" s="94"/>
      <c r="G43" s="95"/>
      <c r="H43" s="96"/>
      <c r="I43" s="18"/>
      <c r="J43" s="1"/>
      <c r="K43" s="18"/>
      <c r="L43" s="18"/>
      <c r="M43" s="18"/>
      <c r="N43" s="1"/>
      <c r="O43" s="1"/>
      <c r="P43" s="1"/>
      <c r="Q43" s="1"/>
      <c r="R43" s="1"/>
      <c r="S43" s="2"/>
      <c r="T43" s="2"/>
      <c r="U43" s="2"/>
      <c r="V43" s="2"/>
      <c r="W43" s="2"/>
    </row>
    <row r="44" ht="12.75" customHeight="1">
      <c r="A44" s="92"/>
      <c r="B44" s="53" t="s">
        <v>36</v>
      </c>
      <c r="C44" s="97"/>
      <c r="D44" s="98"/>
      <c r="E44" s="98"/>
      <c r="F44" s="98"/>
      <c r="G44" s="77">
        <v>400.0</v>
      </c>
      <c r="H44" s="78">
        <f t="shared" ref="H44:H49" si="4">((G44*C44)+(G44*D44)+(G44*E44)+(G44*F44))</f>
        <v>0</v>
      </c>
      <c r="I44" s="18"/>
      <c r="J44" s="1"/>
      <c r="K44" s="18"/>
      <c r="L44" s="18"/>
      <c r="M44" s="18"/>
      <c r="N44" s="1"/>
      <c r="O44" s="1"/>
      <c r="P44" s="1"/>
      <c r="Q44" s="1"/>
      <c r="R44" s="1"/>
      <c r="S44" s="2"/>
      <c r="T44" s="2"/>
      <c r="U44" s="2"/>
      <c r="V44" s="2"/>
      <c r="W44" s="2"/>
    </row>
    <row r="45" ht="12.75" customHeight="1">
      <c r="A45" s="92"/>
      <c r="B45" s="99" t="s">
        <v>39</v>
      </c>
      <c r="C45" s="100"/>
      <c r="D45" s="101"/>
      <c r="E45" s="101"/>
      <c r="F45" s="101"/>
      <c r="G45" s="102">
        <v>550.0</v>
      </c>
      <c r="H45" s="84">
        <f t="shared" si="4"/>
        <v>0</v>
      </c>
      <c r="I45" s="18"/>
      <c r="J45" s="1"/>
      <c r="K45" s="18"/>
      <c r="L45" s="18"/>
      <c r="M45" s="18"/>
      <c r="N45" s="1"/>
      <c r="O45" s="1"/>
      <c r="P45" s="1"/>
      <c r="Q45" s="1"/>
      <c r="R45" s="1"/>
      <c r="S45" s="2"/>
      <c r="T45" s="2"/>
      <c r="U45" s="2"/>
      <c r="V45" s="2"/>
      <c r="W45" s="2"/>
    </row>
    <row r="46" ht="12.75" customHeight="1">
      <c r="A46" s="92"/>
      <c r="B46" s="99" t="s">
        <v>40</v>
      </c>
      <c r="C46" s="103"/>
      <c r="D46" s="104"/>
      <c r="E46" s="104"/>
      <c r="F46" s="104"/>
      <c r="G46" s="83">
        <v>650.0</v>
      </c>
      <c r="H46" s="84">
        <f t="shared" si="4"/>
        <v>0</v>
      </c>
      <c r="I46" s="18"/>
      <c r="J46" s="1"/>
      <c r="K46" s="18"/>
      <c r="L46" s="18"/>
      <c r="M46" s="18"/>
      <c r="N46" s="1"/>
      <c r="O46" s="1"/>
      <c r="P46" s="1"/>
      <c r="Q46" s="1"/>
      <c r="R46" s="1"/>
      <c r="S46" s="2"/>
      <c r="T46" s="2"/>
      <c r="U46" s="2"/>
      <c r="V46" s="2"/>
      <c r="W46" s="2"/>
    </row>
    <row r="47" ht="12.75" customHeight="1">
      <c r="A47" s="92"/>
      <c r="B47" s="81" t="s">
        <v>37</v>
      </c>
      <c r="C47" s="105"/>
      <c r="D47" s="82"/>
      <c r="E47" s="82"/>
      <c r="F47" s="82"/>
      <c r="G47" s="83">
        <v>13.0</v>
      </c>
      <c r="H47" s="84">
        <f t="shared" si="4"/>
        <v>0</v>
      </c>
      <c r="I47" s="18"/>
      <c r="J47" s="1"/>
      <c r="K47" s="18"/>
      <c r="L47" s="18"/>
      <c r="M47" s="18"/>
      <c r="N47" s="1"/>
      <c r="O47" s="1"/>
      <c r="P47" s="1"/>
      <c r="Q47" s="1"/>
      <c r="R47" s="1"/>
      <c r="S47" s="2"/>
      <c r="T47" s="2"/>
      <c r="U47" s="2"/>
      <c r="V47" s="2"/>
      <c r="W47" s="2"/>
    </row>
    <row r="48" ht="12.75" customHeight="1">
      <c r="A48" s="92"/>
      <c r="B48" s="106" t="s">
        <v>43</v>
      </c>
      <c r="C48" s="107"/>
      <c r="D48" s="108"/>
      <c r="E48" s="108"/>
      <c r="F48" s="108"/>
      <c r="G48" s="109">
        <v>30.0</v>
      </c>
      <c r="H48" s="110">
        <f t="shared" si="4"/>
        <v>0</v>
      </c>
      <c r="I48" s="111">
        <f>SUM(H44:H48)</f>
        <v>0</v>
      </c>
      <c r="J48" s="1"/>
      <c r="K48" s="18"/>
      <c r="L48" s="18"/>
      <c r="M48" s="18"/>
      <c r="N48" s="1"/>
      <c r="O48" s="1"/>
      <c r="P48" s="1"/>
      <c r="Q48" s="1"/>
      <c r="R48" s="1"/>
      <c r="S48" s="2"/>
      <c r="T48" s="2"/>
      <c r="U48" s="2"/>
      <c r="V48" s="2"/>
      <c r="W48" s="2"/>
    </row>
    <row r="49" ht="12.75" customHeight="1">
      <c r="A49" s="92"/>
      <c r="B49" s="75" t="s">
        <v>44</v>
      </c>
      <c r="C49" s="76"/>
      <c r="D49" s="76"/>
      <c r="E49" s="76"/>
      <c r="F49" s="76"/>
      <c r="G49" s="77">
        <v>600.0</v>
      </c>
      <c r="H49" s="78">
        <f t="shared" si="4"/>
        <v>0</v>
      </c>
      <c r="I49" s="18"/>
      <c r="J49" s="1"/>
      <c r="K49" s="18"/>
      <c r="L49" s="18"/>
      <c r="M49" s="18"/>
      <c r="N49" s="1"/>
      <c r="O49" s="1"/>
      <c r="P49" s="1"/>
      <c r="Q49" s="1"/>
      <c r="R49" s="1"/>
      <c r="S49" s="2"/>
      <c r="T49" s="2"/>
      <c r="U49" s="2"/>
      <c r="V49" s="2"/>
      <c r="W49" s="2"/>
    </row>
    <row r="50" ht="12.75" customHeight="1">
      <c r="A50" s="92"/>
      <c r="B50" s="81" t="s">
        <v>37</v>
      </c>
      <c r="C50" s="82"/>
      <c r="D50" s="82"/>
      <c r="E50" s="82"/>
      <c r="F50" s="82"/>
      <c r="G50" s="83">
        <v>13.0</v>
      </c>
      <c r="H50" s="84">
        <f t="shared" ref="H50:H51" si="5">(C50+D50+E50+F50)*G50</f>
        <v>0</v>
      </c>
      <c r="I50" s="18"/>
      <c r="J50" s="1"/>
      <c r="K50" s="18"/>
      <c r="L50" s="18"/>
      <c r="M50" s="18"/>
      <c r="N50" s="1"/>
      <c r="O50" s="1"/>
      <c r="P50" s="1"/>
      <c r="Q50" s="1"/>
      <c r="R50" s="1"/>
      <c r="S50" s="2"/>
      <c r="T50" s="2"/>
      <c r="U50" s="2"/>
      <c r="V50" s="2"/>
      <c r="W50" s="2"/>
    </row>
    <row r="51" ht="12.75" customHeight="1">
      <c r="A51" s="92"/>
      <c r="B51" s="112" t="s">
        <v>45</v>
      </c>
      <c r="C51" s="108"/>
      <c r="D51" s="108"/>
      <c r="E51" s="108"/>
      <c r="F51" s="108"/>
      <c r="G51" s="109">
        <v>30.0</v>
      </c>
      <c r="H51" s="110">
        <f t="shared" si="5"/>
        <v>0</v>
      </c>
      <c r="I51" s="18"/>
      <c r="J51" s="1"/>
      <c r="K51" s="18"/>
      <c r="L51" s="18"/>
      <c r="M51" s="18"/>
      <c r="N51" s="1"/>
      <c r="O51" s="1"/>
      <c r="P51" s="1"/>
      <c r="Q51" s="1"/>
      <c r="R51" s="1"/>
      <c r="S51" s="2"/>
      <c r="T51" s="2"/>
      <c r="U51" s="2"/>
      <c r="V51" s="2"/>
      <c r="W51" s="2"/>
    </row>
    <row r="52" ht="18.0" customHeight="1">
      <c r="A52" s="92"/>
      <c r="B52" s="113" t="s">
        <v>41</v>
      </c>
      <c r="C52" s="114"/>
      <c r="D52" s="115"/>
      <c r="E52" s="115"/>
      <c r="F52" s="116"/>
      <c r="G52" s="72">
        <v>50.0</v>
      </c>
      <c r="H52" s="73">
        <f>((G52*C52)+(G52*D52)+(G52*E52)+(G52*F52))</f>
        <v>0</v>
      </c>
      <c r="I52" s="111">
        <f>SUM(H49:H52)</f>
        <v>0</v>
      </c>
      <c r="J52" s="1"/>
      <c r="K52" s="18"/>
      <c r="L52" s="18"/>
      <c r="M52" s="18"/>
      <c r="N52" s="1"/>
      <c r="O52" s="1"/>
      <c r="P52" s="1"/>
      <c r="Q52" s="1"/>
      <c r="R52" s="1"/>
      <c r="S52" s="2"/>
      <c r="T52" s="2"/>
      <c r="U52" s="2"/>
      <c r="V52" s="2"/>
      <c r="W52" s="2"/>
    </row>
    <row r="53" ht="12.0" customHeight="1">
      <c r="A53" s="92"/>
      <c r="B53" s="18"/>
      <c r="C53" s="18"/>
      <c r="D53" s="18"/>
      <c r="E53" s="18"/>
      <c r="F53" s="18"/>
      <c r="G53" s="18"/>
      <c r="H53" s="18"/>
      <c r="I53" s="18"/>
      <c r="J53" s="1"/>
      <c r="K53" s="18"/>
      <c r="L53" s="18"/>
      <c r="M53" s="18"/>
      <c r="N53" s="1"/>
      <c r="O53" s="1"/>
      <c r="P53" s="1"/>
      <c r="Q53" s="1"/>
      <c r="R53" s="1"/>
      <c r="S53" s="2"/>
      <c r="T53" s="2"/>
      <c r="U53" s="2"/>
      <c r="V53" s="2"/>
      <c r="W53" s="2"/>
    </row>
    <row r="54" ht="17.25" customHeight="1">
      <c r="A54" s="90"/>
      <c r="B54" s="117" t="s">
        <v>46</v>
      </c>
      <c r="C54" s="86"/>
      <c r="D54" s="86"/>
      <c r="E54" s="86"/>
      <c r="F54" s="86"/>
      <c r="G54" s="87">
        <v>50.0</v>
      </c>
      <c r="H54" s="88">
        <f>(G54*C54)+(D54*G54)+(G54*E54)+(G54*F54)</f>
        <v>0</v>
      </c>
      <c r="I54" s="89">
        <f>I35+I38+I41+H42+H54+I48+I52</f>
        <v>0</v>
      </c>
      <c r="J54" s="1"/>
      <c r="K54" s="18"/>
      <c r="L54" s="18"/>
      <c r="M54" s="18"/>
      <c r="N54" s="1"/>
      <c r="O54" s="1"/>
      <c r="P54" s="1"/>
      <c r="Q54" s="1"/>
      <c r="R54" s="1"/>
      <c r="S54" s="2"/>
      <c r="T54" s="2"/>
      <c r="U54" s="2"/>
      <c r="V54" s="2"/>
      <c r="W54" s="2"/>
    </row>
    <row r="55" ht="12.75" customHeight="1">
      <c r="A55" s="92"/>
      <c r="B55" s="118"/>
      <c r="C55" s="18"/>
      <c r="D55" s="18"/>
      <c r="E55" s="18"/>
      <c r="F55" s="18"/>
      <c r="G55" s="18"/>
      <c r="H55" s="18"/>
      <c r="I55" s="18"/>
      <c r="J55" s="1"/>
      <c r="K55" s="18"/>
      <c r="L55" s="18"/>
      <c r="M55" s="18"/>
      <c r="N55" s="1"/>
      <c r="O55" s="1"/>
      <c r="P55" s="1"/>
      <c r="Q55" s="1"/>
      <c r="R55" s="1"/>
      <c r="S55" s="2"/>
      <c r="T55" s="2"/>
      <c r="U55" s="2"/>
      <c r="V55" s="2"/>
      <c r="W55" s="2"/>
    </row>
    <row r="56" ht="22.5" customHeight="1">
      <c r="A56" s="1"/>
      <c r="B56" s="119" t="s">
        <v>47</v>
      </c>
      <c r="C56" s="120" t="s">
        <v>48</v>
      </c>
      <c r="D56" s="121"/>
      <c r="E56" s="121"/>
      <c r="F56" s="121"/>
      <c r="G56" s="121"/>
      <c r="H56" s="121"/>
      <c r="I56" s="1"/>
      <c r="J56" s="1"/>
      <c r="K56" s="18"/>
      <c r="L56" s="18"/>
      <c r="M56" s="18"/>
      <c r="N56" s="1"/>
      <c r="O56" s="1"/>
      <c r="P56" s="1"/>
      <c r="Q56" s="1"/>
      <c r="R56" s="1"/>
      <c r="S56" s="2"/>
      <c r="T56" s="2"/>
      <c r="U56" s="2"/>
      <c r="V56" s="2"/>
      <c r="W56" s="2"/>
    </row>
    <row r="57" ht="20.25" customHeight="1">
      <c r="A57" s="1"/>
      <c r="B57" s="70"/>
      <c r="C57" s="71" t="s">
        <v>30</v>
      </c>
      <c r="D57" s="72" t="s">
        <v>31</v>
      </c>
      <c r="E57" s="72" t="s">
        <v>32</v>
      </c>
      <c r="F57" s="72" t="s">
        <v>33</v>
      </c>
      <c r="G57" s="72" t="s">
        <v>34</v>
      </c>
      <c r="H57" s="73" t="s">
        <v>35</v>
      </c>
      <c r="I57" s="1"/>
      <c r="J57" s="122"/>
      <c r="K57" s="44"/>
      <c r="L57" s="44"/>
      <c r="M57" s="45"/>
      <c r="N57" s="1"/>
      <c r="O57" s="1"/>
      <c r="P57" s="1"/>
      <c r="Q57" s="1"/>
      <c r="R57" s="1"/>
      <c r="S57" s="2"/>
      <c r="T57" s="2"/>
      <c r="U57" s="2"/>
      <c r="V57" s="2"/>
      <c r="W57" s="2"/>
    </row>
    <row r="58" ht="15.75" customHeight="1">
      <c r="A58" s="1"/>
      <c r="B58" s="123" t="s">
        <v>49</v>
      </c>
      <c r="C58" s="124"/>
      <c r="D58" s="124"/>
      <c r="E58" s="124"/>
      <c r="F58" s="124"/>
      <c r="G58" s="77">
        <v>70.0</v>
      </c>
      <c r="H58" s="78">
        <f t="shared" ref="H58:H65" si="6">(C58+D58+E58+F58)*G58</f>
        <v>0</v>
      </c>
      <c r="I58" s="1"/>
      <c r="J58" s="42"/>
      <c r="K58" s="42"/>
      <c r="L58" s="42"/>
      <c r="M58" s="42"/>
      <c r="N58" s="1"/>
      <c r="O58" s="1"/>
      <c r="P58" s="1"/>
      <c r="Q58" s="1"/>
      <c r="R58" s="1"/>
      <c r="S58" s="2"/>
      <c r="T58" s="2"/>
      <c r="U58" s="2"/>
      <c r="V58" s="2"/>
      <c r="W58" s="2"/>
    </row>
    <row r="59" ht="14.25" customHeight="1">
      <c r="A59" s="1"/>
      <c r="B59" s="125" t="s">
        <v>50</v>
      </c>
      <c r="C59" s="82"/>
      <c r="D59" s="82"/>
      <c r="E59" s="82"/>
      <c r="F59" s="82"/>
      <c r="G59" s="126">
        <v>100.0</v>
      </c>
      <c r="H59" s="127">
        <f t="shared" si="6"/>
        <v>0</v>
      </c>
      <c r="I59" s="1"/>
      <c r="J59" s="42"/>
      <c r="K59" s="42"/>
      <c r="L59" s="42"/>
      <c r="M59" s="42"/>
      <c r="N59" s="1"/>
      <c r="O59" s="1"/>
      <c r="P59" s="1"/>
      <c r="Q59" s="1"/>
      <c r="R59" s="1"/>
      <c r="S59" s="2"/>
      <c r="T59" s="2"/>
      <c r="U59" s="2"/>
      <c r="V59" s="2"/>
      <c r="W59" s="2"/>
    </row>
    <row r="60" ht="15.75" customHeight="1">
      <c r="A60" s="1"/>
      <c r="B60" s="125" t="s">
        <v>51</v>
      </c>
      <c r="C60" s="82"/>
      <c r="D60" s="82"/>
      <c r="E60" s="82"/>
      <c r="F60" s="82"/>
      <c r="G60" s="126">
        <v>70.0</v>
      </c>
      <c r="H60" s="127">
        <f t="shared" si="6"/>
        <v>0</v>
      </c>
      <c r="I60" s="1"/>
      <c r="J60" s="42"/>
      <c r="K60" s="42"/>
      <c r="L60" s="42"/>
      <c r="M60" s="42"/>
      <c r="N60" s="1"/>
      <c r="O60" s="1"/>
      <c r="P60" s="1"/>
      <c r="Q60" s="1"/>
      <c r="R60" s="1"/>
      <c r="S60" s="2"/>
      <c r="T60" s="2"/>
      <c r="U60" s="2"/>
      <c r="V60" s="2"/>
      <c r="W60" s="2"/>
    </row>
    <row r="61">
      <c r="A61" s="1"/>
      <c r="B61" s="125" t="s">
        <v>52</v>
      </c>
      <c r="C61" s="82"/>
      <c r="D61" s="82"/>
      <c r="E61" s="82"/>
      <c r="F61" s="82"/>
      <c r="G61" s="126">
        <v>50.0</v>
      </c>
      <c r="H61" s="127">
        <f t="shared" si="6"/>
        <v>0</v>
      </c>
      <c r="I61" s="1"/>
      <c r="J61" s="42"/>
      <c r="K61" s="42"/>
      <c r="L61" s="42"/>
      <c r="M61" s="42"/>
      <c r="N61" s="1"/>
      <c r="O61" s="1"/>
      <c r="P61" s="1"/>
      <c r="Q61" s="1"/>
      <c r="R61" s="1"/>
      <c r="S61" s="2"/>
      <c r="T61" s="2"/>
      <c r="U61" s="2"/>
      <c r="V61" s="2"/>
      <c r="W61" s="2"/>
    </row>
    <row r="62" ht="15.75" customHeight="1">
      <c r="A62" s="1"/>
      <c r="B62" s="128" t="s">
        <v>53</v>
      </c>
      <c r="C62" s="82"/>
      <c r="D62" s="82"/>
      <c r="E62" s="82"/>
      <c r="F62" s="82"/>
      <c r="G62" s="126">
        <v>40.0</v>
      </c>
      <c r="H62" s="127">
        <f t="shared" si="6"/>
        <v>0</v>
      </c>
      <c r="I62" s="1"/>
      <c r="J62" s="42"/>
      <c r="K62" s="42"/>
      <c r="L62" s="42"/>
      <c r="M62" s="42"/>
      <c r="N62" s="1"/>
      <c r="O62" s="1"/>
      <c r="P62" s="1"/>
      <c r="Q62" s="1"/>
      <c r="R62" s="1"/>
      <c r="S62" s="2"/>
      <c r="T62" s="2"/>
      <c r="U62" s="2"/>
      <c r="V62" s="2"/>
      <c r="W62" s="2"/>
    </row>
    <row r="63" ht="16.5" customHeight="1">
      <c r="A63" s="1"/>
      <c r="B63" s="128" t="s">
        <v>54</v>
      </c>
      <c r="C63" s="82"/>
      <c r="D63" s="82"/>
      <c r="E63" s="82"/>
      <c r="F63" s="82"/>
      <c r="G63" s="126">
        <v>50.0</v>
      </c>
      <c r="H63" s="127">
        <f t="shared" si="6"/>
        <v>0</v>
      </c>
      <c r="I63" s="1"/>
      <c r="J63" s="42"/>
      <c r="K63" s="42"/>
      <c r="L63" s="42"/>
      <c r="M63" s="129"/>
      <c r="N63" s="1"/>
      <c r="O63" s="1"/>
      <c r="P63" s="1"/>
      <c r="Q63" s="1"/>
      <c r="R63" s="1"/>
      <c r="S63" s="2"/>
      <c r="T63" s="2"/>
      <c r="U63" s="2"/>
      <c r="V63" s="2"/>
      <c r="W63" s="2"/>
    </row>
    <row r="64" ht="15.75" customHeight="1">
      <c r="A64" s="1"/>
      <c r="B64" s="130" t="s">
        <v>55</v>
      </c>
      <c r="C64" s="82"/>
      <c r="D64" s="82"/>
      <c r="E64" s="82"/>
      <c r="F64" s="82"/>
      <c r="G64" s="126">
        <v>13.0</v>
      </c>
      <c r="H64" s="127">
        <f t="shared" si="6"/>
        <v>0</v>
      </c>
      <c r="I64" s="1"/>
      <c r="J64" s="42"/>
      <c r="K64" s="42"/>
      <c r="L64" s="42"/>
      <c r="M64" s="42"/>
      <c r="N64" s="1"/>
      <c r="O64" s="1"/>
      <c r="P64" s="1"/>
      <c r="Q64" s="1"/>
      <c r="R64" s="1"/>
      <c r="S64" s="2"/>
      <c r="T64" s="2"/>
      <c r="U64" s="2"/>
      <c r="V64" s="2"/>
      <c r="W64" s="2"/>
    </row>
    <row r="65" ht="15.75" customHeight="1">
      <c r="A65" s="1"/>
      <c r="B65" s="131" t="s">
        <v>56</v>
      </c>
      <c r="C65" s="86"/>
      <c r="D65" s="86"/>
      <c r="E65" s="86"/>
      <c r="F65" s="86"/>
      <c r="G65" s="87">
        <v>30.0</v>
      </c>
      <c r="H65" s="88">
        <f t="shared" si="6"/>
        <v>0</v>
      </c>
      <c r="I65" s="89">
        <f>SUM(H58:H65)</f>
        <v>0</v>
      </c>
      <c r="J65" s="42"/>
      <c r="K65" s="42"/>
      <c r="L65" s="42"/>
      <c r="M65" s="42"/>
      <c r="N65" s="1"/>
      <c r="O65" s="1"/>
      <c r="P65" s="1"/>
      <c r="Q65" s="1"/>
      <c r="R65" s="1"/>
      <c r="S65" s="2"/>
      <c r="T65" s="2"/>
      <c r="U65" s="2"/>
      <c r="V65" s="2"/>
      <c r="W65" s="2"/>
    </row>
    <row r="66" ht="16.5" customHeight="1">
      <c r="A66" s="1"/>
      <c r="B66" s="1" t="s">
        <v>57</v>
      </c>
      <c r="C66" s="121"/>
      <c r="D66" s="121"/>
      <c r="E66" s="121"/>
      <c r="F66" s="121"/>
      <c r="G66" s="121"/>
      <c r="H66" s="121"/>
      <c r="I66" s="1"/>
      <c r="J66" s="42"/>
      <c r="K66" s="42"/>
      <c r="L66" s="42"/>
      <c r="M66" s="42"/>
      <c r="N66" s="1"/>
      <c r="O66" s="1"/>
      <c r="P66" s="1"/>
      <c r="Q66" s="1"/>
      <c r="R66" s="1"/>
      <c r="S66" s="2"/>
      <c r="T66" s="2"/>
      <c r="U66" s="2"/>
      <c r="V66" s="2"/>
      <c r="W66" s="2"/>
    </row>
    <row r="67" ht="18.75" customHeight="1">
      <c r="A67" s="1"/>
      <c r="B67" s="132" t="s">
        <v>58</v>
      </c>
      <c r="C67" s="45"/>
      <c r="D67" s="133" t="str">
        <f>HYPERLINK("http://www.autocamp.estranky.cz/clanky/ceny-za-ubytovani-_-sluzby.html","zde")</f>
        <v>zde</v>
      </c>
      <c r="E67" s="134" t="s">
        <v>59</v>
      </c>
      <c r="F67" s="115"/>
      <c r="G67" s="135"/>
      <c r="H67" s="66">
        <f>I54+I65</f>
        <v>0</v>
      </c>
      <c r="I67" s="1"/>
      <c r="J67" s="42"/>
      <c r="K67" s="42"/>
      <c r="L67" s="42"/>
      <c r="M67" s="42"/>
      <c r="N67" s="1"/>
      <c r="O67" s="1"/>
      <c r="P67" s="1"/>
      <c r="Q67" s="1"/>
      <c r="R67" s="1"/>
      <c r="S67" s="2"/>
      <c r="T67" s="2"/>
      <c r="U67" s="2"/>
      <c r="V67" s="2"/>
      <c r="W67" s="2"/>
    </row>
    <row r="68" ht="12.75" customHeight="1">
      <c r="A68" s="1"/>
      <c r="B68" s="1"/>
      <c r="C68" s="1"/>
      <c r="D68" s="1"/>
      <c r="E68" s="1"/>
      <c r="F68" s="1"/>
      <c r="G68" s="121"/>
      <c r="H68" s="1"/>
      <c r="I68" s="1"/>
      <c r="J68" s="1"/>
      <c r="K68" s="42"/>
      <c r="L68" s="42"/>
      <c r="M68" s="42"/>
      <c r="N68" s="42"/>
      <c r="O68" s="1"/>
      <c r="P68" s="1"/>
      <c r="Q68" s="1"/>
      <c r="R68" s="1"/>
      <c r="S68" s="2"/>
      <c r="T68" s="2"/>
      <c r="U68" s="2"/>
      <c r="V68" s="2"/>
      <c r="W68" s="2"/>
    </row>
    <row r="69" ht="12.75" customHeight="1">
      <c r="A69" s="1"/>
      <c r="B69" s="136" t="s">
        <v>60</v>
      </c>
      <c r="C69" s="137"/>
      <c r="D69" s="137"/>
      <c r="E69" s="137"/>
      <c r="F69" s="137"/>
      <c r="G69" s="137"/>
      <c r="H69" s="137"/>
      <c r="I69" s="137"/>
      <c r="J69" s="1"/>
      <c r="K69" s="1"/>
      <c r="L69" s="1"/>
      <c r="M69" s="1"/>
      <c r="N69" s="1"/>
      <c r="O69" s="1"/>
      <c r="P69" s="1"/>
      <c r="Q69" s="48"/>
      <c r="R69" s="1"/>
      <c r="S69" s="2"/>
      <c r="T69" s="2"/>
      <c r="U69" s="2"/>
      <c r="V69" s="2"/>
      <c r="W69" s="2"/>
    </row>
    <row r="70" ht="18.0" customHeight="1">
      <c r="A70" s="1"/>
      <c r="B70" s="138"/>
      <c r="C70" s="71" t="s">
        <v>30</v>
      </c>
      <c r="D70" s="72" t="s">
        <v>31</v>
      </c>
      <c r="E70" s="72" t="s">
        <v>32</v>
      </c>
      <c r="F70" s="72" t="s">
        <v>33</v>
      </c>
      <c r="G70" s="139" t="s">
        <v>61</v>
      </c>
      <c r="H70" s="139" t="s">
        <v>62</v>
      </c>
      <c r="I70" s="111" t="s">
        <v>63</v>
      </c>
      <c r="J70" s="1"/>
      <c r="K70" s="1"/>
      <c r="L70" s="1"/>
      <c r="M70" s="1"/>
      <c r="N70" s="1"/>
      <c r="O70" s="1"/>
      <c r="P70" s="1"/>
      <c r="Q70" s="48"/>
      <c r="R70" s="1"/>
      <c r="S70" s="2"/>
      <c r="T70" s="2"/>
      <c r="U70" s="2"/>
      <c r="V70" s="2"/>
      <c r="W70" s="2"/>
    </row>
    <row r="71" ht="13.5" customHeight="1">
      <c r="A71" s="1"/>
      <c r="B71" s="56" t="s">
        <v>64</v>
      </c>
      <c r="C71" s="140" t="s">
        <v>65</v>
      </c>
      <c r="D71" s="141"/>
      <c r="E71" s="141"/>
      <c r="F71" s="141"/>
      <c r="G71" s="142"/>
      <c r="H71" s="143">
        <v>60.0</v>
      </c>
      <c r="I71" s="84">
        <f t="shared" ref="I71:I72" si="7">(H71*D71)+(H71*E71)+(H71*F71)+(H71*G71)</f>
        <v>0</v>
      </c>
      <c r="J71" s="144" t="s">
        <v>66</v>
      </c>
      <c r="K71" s="44"/>
      <c r="L71" s="44"/>
      <c r="M71" s="44"/>
      <c r="N71" s="45"/>
      <c r="O71" s="1"/>
      <c r="P71" s="1"/>
      <c r="Q71" s="48"/>
      <c r="R71" s="1"/>
      <c r="S71" s="2"/>
      <c r="T71" s="2"/>
      <c r="U71" s="2"/>
      <c r="V71" s="2"/>
      <c r="W71" s="2"/>
    </row>
    <row r="72" ht="12.75" customHeight="1">
      <c r="A72" s="1"/>
      <c r="B72" s="56" t="s">
        <v>67</v>
      </c>
      <c r="C72" s="145" t="s">
        <v>65</v>
      </c>
      <c r="D72" s="82"/>
      <c r="E72" s="82"/>
      <c r="F72" s="82"/>
      <c r="G72" s="146"/>
      <c r="H72" s="71">
        <v>45.0</v>
      </c>
      <c r="I72" s="84">
        <f t="shared" si="7"/>
        <v>0</v>
      </c>
      <c r="J72" s="1"/>
      <c r="K72" s="1"/>
      <c r="L72" s="1"/>
      <c r="M72" s="1"/>
      <c r="N72" s="1"/>
      <c r="O72" s="1"/>
      <c r="P72" s="1"/>
      <c r="Q72" s="1"/>
      <c r="R72" s="1"/>
      <c r="S72" s="2"/>
      <c r="T72" s="2"/>
      <c r="U72" s="2"/>
      <c r="V72" s="2"/>
      <c r="W72" s="2"/>
    </row>
    <row r="73" ht="12.75" customHeight="1">
      <c r="A73" s="1"/>
      <c r="B73" s="56" t="s">
        <v>68</v>
      </c>
      <c r="C73" s="145"/>
      <c r="D73" s="82"/>
      <c r="E73" s="82"/>
      <c r="F73" s="82"/>
      <c r="G73" s="146" t="s">
        <v>65</v>
      </c>
      <c r="H73" s="147">
        <v>150.0</v>
      </c>
      <c r="I73" s="127">
        <f t="shared" ref="I73:I76" si="8">(H73*C73)+(H73*D73)+(H73*E73)+(H73*F73)</f>
        <v>0</v>
      </c>
      <c r="J73" s="144" t="s">
        <v>69</v>
      </c>
      <c r="K73" s="44"/>
      <c r="L73" s="44"/>
      <c r="M73" s="44"/>
      <c r="N73" s="45"/>
      <c r="O73" s="1"/>
      <c r="P73" s="1"/>
      <c r="Q73" s="1"/>
      <c r="R73" s="1"/>
      <c r="S73" s="2"/>
      <c r="T73" s="2"/>
      <c r="U73" s="2"/>
      <c r="V73" s="2"/>
      <c r="W73" s="2"/>
    </row>
    <row r="74" ht="13.5" customHeight="1">
      <c r="A74" s="1"/>
      <c r="B74" s="56" t="s">
        <v>70</v>
      </c>
      <c r="C74" s="145"/>
      <c r="D74" s="82"/>
      <c r="E74" s="82"/>
      <c r="F74" s="82"/>
      <c r="G74" s="146" t="s">
        <v>65</v>
      </c>
      <c r="H74" s="71">
        <v>110.0</v>
      </c>
      <c r="I74" s="127">
        <f t="shared" si="8"/>
        <v>0</v>
      </c>
      <c r="J74" s="1"/>
      <c r="K74" s="18"/>
      <c r="L74" s="18"/>
      <c r="M74" s="18"/>
      <c r="N74" s="1"/>
      <c r="O74" s="1"/>
      <c r="P74" s="1"/>
      <c r="Q74" s="1"/>
      <c r="R74" s="1"/>
      <c r="S74" s="2"/>
      <c r="T74" s="2"/>
      <c r="U74" s="2"/>
      <c r="V74" s="2"/>
      <c r="W74" s="2"/>
    </row>
    <row r="75" ht="13.5" customHeight="1">
      <c r="A75" s="1"/>
      <c r="B75" s="56" t="s">
        <v>71</v>
      </c>
      <c r="C75" s="145"/>
      <c r="D75" s="82"/>
      <c r="E75" s="82"/>
      <c r="F75" s="82"/>
      <c r="G75" s="146" t="s">
        <v>65</v>
      </c>
      <c r="H75" s="147">
        <v>250.0</v>
      </c>
      <c r="I75" s="127">
        <f t="shared" si="8"/>
        <v>0</v>
      </c>
      <c r="J75" s="144" t="s">
        <v>72</v>
      </c>
      <c r="K75" s="44"/>
      <c r="L75" s="44"/>
      <c r="M75" s="44"/>
      <c r="N75" s="45"/>
      <c r="O75" s="1"/>
      <c r="P75" s="1"/>
      <c r="Q75" s="1"/>
      <c r="R75" s="1"/>
      <c r="S75" s="2"/>
      <c r="T75" s="2"/>
      <c r="U75" s="2"/>
      <c r="V75" s="2"/>
      <c r="W75" s="2"/>
    </row>
    <row r="76" ht="13.5" customHeight="1">
      <c r="A76" s="1"/>
      <c r="B76" s="148" t="s">
        <v>73</v>
      </c>
      <c r="C76" s="149"/>
      <c r="D76" s="86"/>
      <c r="E76" s="86"/>
      <c r="F76" s="86"/>
      <c r="G76" s="150" t="s">
        <v>65</v>
      </c>
      <c r="H76" s="71">
        <v>180.0</v>
      </c>
      <c r="I76" s="127">
        <f t="shared" si="8"/>
        <v>0</v>
      </c>
      <c r="J76" s="144"/>
      <c r="K76" s="44"/>
      <c r="L76" s="44"/>
      <c r="M76" s="44"/>
      <c r="N76" s="45"/>
      <c r="O76" s="1"/>
      <c r="P76" s="1"/>
      <c r="Q76" s="1"/>
      <c r="R76" s="1"/>
      <c r="S76" s="2"/>
      <c r="T76" s="2"/>
      <c r="U76" s="2"/>
      <c r="V76" s="2"/>
      <c r="W76" s="2"/>
    </row>
    <row r="77" ht="34.5" customHeight="1">
      <c r="A77" s="1"/>
      <c r="B77" s="151"/>
      <c r="C77" s="152"/>
      <c r="D77" s="153"/>
      <c r="E77" s="154"/>
      <c r="F77" s="154"/>
      <c r="G77" s="155"/>
      <c r="H77" s="156" t="s">
        <v>74</v>
      </c>
      <c r="I77" s="66">
        <f>SUM(I71:I76)</f>
        <v>0</v>
      </c>
      <c r="J77" s="1"/>
      <c r="K77" s="157" t="s">
        <v>75</v>
      </c>
      <c r="L77" s="115"/>
      <c r="M77" s="5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2.75" customHeight="1">
      <c r="A78" s="1"/>
      <c r="B78" s="151"/>
      <c r="C78" s="152"/>
      <c r="D78" s="18"/>
      <c r="E78" s="18"/>
      <c r="F78" s="18"/>
      <c r="G78" s="18"/>
      <c r="H78" s="18"/>
      <c r="I78" s="18"/>
      <c r="J78" s="1"/>
      <c r="K78" s="158"/>
      <c r="L78" s="159"/>
      <c r="M78" s="160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2.75" customHeight="1">
      <c r="A79" s="1"/>
      <c r="B79" s="151"/>
      <c r="C79" s="152"/>
      <c r="D79" s="18"/>
      <c r="E79" s="18"/>
      <c r="F79" s="18"/>
      <c r="G79" s="18"/>
      <c r="H79" s="18"/>
      <c r="I79" s="18"/>
      <c r="J79" s="1"/>
      <c r="K79" s="161"/>
      <c r="L79" s="162"/>
      <c r="M79" s="163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2.75" customHeight="1">
      <c r="A80" s="1"/>
      <c r="B80" s="151"/>
      <c r="C80" s="152"/>
      <c r="D80" s="18"/>
      <c r="E80" s="18"/>
      <c r="F80" s="18"/>
      <c r="G80" s="18"/>
      <c r="H80" s="18"/>
      <c r="I80" s="18"/>
      <c r="J80" s="1"/>
      <c r="K80" s="18"/>
      <c r="L80" s="18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30.0" customHeight="1">
      <c r="A81" s="1"/>
      <c r="B81" s="164" t="s">
        <v>76</v>
      </c>
      <c r="C81" s="165">
        <f>(I77+H67+C28+D15)</f>
        <v>0</v>
      </c>
      <c r="D81" s="5"/>
      <c r="E81" s="166" t="s">
        <v>77</v>
      </c>
      <c r="F81" s="44"/>
      <c r="G81" s="44"/>
      <c r="H81" s="44"/>
      <c r="I81" s="45"/>
      <c r="J81" s="2"/>
      <c r="K81" s="157" t="s">
        <v>78</v>
      </c>
      <c r="L81" s="115"/>
      <c r="M81" s="5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30.0" customHeight="1">
      <c r="A82" s="1"/>
      <c r="B82" s="167" t="s">
        <v>79</v>
      </c>
      <c r="C82" s="168">
        <f>D15+C28+(I77/2)+(H67/2)</f>
        <v>0</v>
      </c>
      <c r="D82" s="5"/>
      <c r="E82" s="169" t="s">
        <v>80</v>
      </c>
      <c r="F82" s="44"/>
      <c r="G82" s="44"/>
      <c r="H82" s="44"/>
      <c r="I82" s="45"/>
      <c r="J82" s="170"/>
      <c r="K82" s="171"/>
      <c r="L82" s="159"/>
      <c r="M82" s="160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35.25" customHeight="1">
      <c r="A83" s="1"/>
      <c r="B83" s="172" t="s">
        <v>81</v>
      </c>
      <c r="C83" s="173" t="s">
        <v>82</v>
      </c>
      <c r="D83" s="12"/>
      <c r="E83" s="1"/>
      <c r="F83" s="174" t="s">
        <v>83</v>
      </c>
      <c r="G83" s="5"/>
      <c r="H83" s="175">
        <f>C81-C82</f>
        <v>0</v>
      </c>
      <c r="I83" s="5"/>
      <c r="J83" s="1"/>
      <c r="K83" s="176"/>
      <c r="M83" s="177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34.5" customHeight="1">
      <c r="A84" s="1"/>
      <c r="B84" s="178" t="s">
        <v>84</v>
      </c>
      <c r="C84" s="179" t="str">
        <f>D2</f>
        <v/>
      </c>
      <c r="D84" s="16"/>
      <c r="E84" s="1"/>
      <c r="F84" s="1"/>
      <c r="G84" s="1"/>
      <c r="H84" s="1"/>
      <c r="I84" s="1"/>
      <c r="J84" s="1"/>
      <c r="K84" s="161"/>
      <c r="L84" s="162"/>
      <c r="M84" s="163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2.75" customHeight="1">
      <c r="A85" s="1"/>
      <c r="B85" s="151"/>
      <c r="C85" s="152"/>
      <c r="D85" s="18"/>
      <c r="E85" s="18"/>
      <c r="F85" s="18"/>
      <c r="G85" s="18"/>
      <c r="H85" s="18"/>
      <c r="I85" s="1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2.75" customHeight="1">
      <c r="A86" s="1"/>
      <c r="B86" s="151"/>
      <c r="C86" s="152"/>
      <c r="D86" s="18"/>
      <c r="E86" s="18"/>
      <c r="F86" s="18"/>
      <c r="G86" s="18"/>
      <c r="H86" s="18"/>
      <c r="I86" s="1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24.0" customHeight="1">
      <c r="A87" s="1"/>
      <c r="B87" s="180" t="s">
        <v>85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"/>
      <c r="T87" s="2"/>
      <c r="U87" s="2"/>
      <c r="V87" s="2"/>
      <c r="W87" s="2"/>
    </row>
    <row r="88" ht="22.5" customHeight="1">
      <c r="A88" s="1"/>
      <c r="B88" s="181" t="s">
        <v>86</v>
      </c>
      <c r="C88" s="182"/>
      <c r="D88" s="182"/>
      <c r="E88" s="182"/>
      <c r="F88" s="182"/>
      <c r="G88" s="183" t="s">
        <v>87</v>
      </c>
      <c r="H88" s="5"/>
      <c r="I88" s="182"/>
      <c r="J88" s="182"/>
      <c r="K88" s="79"/>
      <c r="L88" s="1"/>
      <c r="M88" s="1"/>
      <c r="N88" s="1"/>
      <c r="O88" s="1"/>
      <c r="P88" s="1"/>
      <c r="Q88" s="1"/>
      <c r="R88" s="1"/>
      <c r="S88" s="2"/>
      <c r="T88" s="2"/>
      <c r="U88" s="2"/>
      <c r="V88" s="2"/>
      <c r="W88" s="2"/>
    </row>
    <row r="89" ht="7.5" customHeight="1">
      <c r="A89" s="1"/>
      <c r="B89" s="184"/>
      <c r="C89" s="185"/>
      <c r="D89" s="185"/>
      <c r="E89" s="185"/>
      <c r="F89" s="185"/>
      <c r="G89" s="185"/>
      <c r="H89" s="185"/>
      <c r="I89" s="185"/>
      <c r="J89" s="185"/>
      <c r="K89" s="79"/>
      <c r="L89" s="1"/>
      <c r="M89" s="1"/>
      <c r="N89" s="1"/>
      <c r="O89" s="1"/>
      <c r="P89" s="1"/>
      <c r="Q89" s="1"/>
      <c r="R89" s="1"/>
      <c r="S89" s="2"/>
      <c r="T89" s="2"/>
      <c r="U89" s="2"/>
      <c r="V89" s="2"/>
      <c r="W89" s="2"/>
    </row>
    <row r="90" ht="12.75" customHeight="1">
      <c r="A90" s="1"/>
      <c r="B90" s="184" t="s">
        <v>88</v>
      </c>
      <c r="C90" s="185"/>
      <c r="D90" s="185"/>
      <c r="E90" s="185"/>
      <c r="F90" s="185"/>
      <c r="G90" s="185"/>
      <c r="H90" s="185"/>
      <c r="I90" s="185"/>
      <c r="J90" s="185"/>
      <c r="K90" s="79"/>
      <c r="L90" s="1"/>
      <c r="M90" s="1"/>
      <c r="N90" s="1"/>
      <c r="O90" s="1"/>
      <c r="P90" s="1"/>
      <c r="Q90" s="1"/>
      <c r="R90" s="1"/>
      <c r="S90" s="2"/>
      <c r="T90" s="2"/>
      <c r="U90" s="2"/>
      <c r="V90" s="2"/>
      <c r="W90" s="2"/>
    </row>
    <row r="91" ht="50.25" customHeight="1">
      <c r="A91" s="1"/>
      <c r="B91" s="186" t="s">
        <v>89</v>
      </c>
      <c r="C91" s="44"/>
      <c r="D91" s="44"/>
      <c r="E91" s="44"/>
      <c r="F91" s="44"/>
      <c r="G91" s="44"/>
      <c r="H91" s="44"/>
      <c r="I91" s="44"/>
      <c r="J91" s="45"/>
      <c r="K91" s="79"/>
      <c r="L91" s="1"/>
      <c r="M91" s="1"/>
      <c r="N91" s="1"/>
      <c r="O91" s="1"/>
      <c r="P91" s="1"/>
      <c r="Q91" s="1"/>
      <c r="R91" s="1"/>
      <c r="S91" s="2"/>
      <c r="T91" s="2"/>
      <c r="U91" s="2"/>
      <c r="V91" s="2"/>
      <c r="W91" s="2"/>
    </row>
    <row r="92" ht="16.5" customHeight="1">
      <c r="A92" s="1"/>
      <c r="B92" s="187"/>
      <c r="C92" s="188"/>
      <c r="D92" s="188"/>
      <c r="E92" s="188"/>
      <c r="F92" s="188"/>
      <c r="G92" s="188"/>
      <c r="H92" s="188"/>
      <c r="I92" s="188"/>
      <c r="J92" s="188"/>
      <c r="K92" s="79"/>
      <c r="L92" s="1"/>
      <c r="M92" s="1"/>
      <c r="N92" s="1"/>
      <c r="O92" s="1"/>
      <c r="P92" s="1"/>
      <c r="Q92" s="1"/>
      <c r="R92" s="1"/>
      <c r="S92" s="2"/>
      <c r="T92" s="2"/>
      <c r="U92" s="2"/>
      <c r="V92" s="2"/>
      <c r="W92" s="2"/>
    </row>
    <row r="93" ht="12.75" customHeight="1">
      <c r="A93" s="1"/>
      <c r="B93" s="189" t="s">
        <v>90</v>
      </c>
      <c r="C93" s="190"/>
      <c r="D93" s="190"/>
      <c r="E93" s="190"/>
      <c r="F93" s="190"/>
      <c r="G93" s="190"/>
      <c r="H93" s="190"/>
      <c r="I93" s="190"/>
      <c r="J93" s="190"/>
      <c r="K93" s="79"/>
      <c r="L93" s="1"/>
      <c r="M93" s="1"/>
      <c r="N93" s="1"/>
      <c r="O93" s="1"/>
      <c r="P93" s="1"/>
      <c r="Q93" s="1"/>
      <c r="R93" s="1"/>
      <c r="S93" s="2"/>
      <c r="T93" s="2"/>
      <c r="U93" s="2"/>
      <c r="V93" s="2"/>
      <c r="W93" s="2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"/>
      <c r="T94" s="2"/>
      <c r="U94" s="2"/>
      <c r="V94" s="2"/>
      <c r="W94" s="2"/>
    </row>
    <row r="95" ht="12.75" customHeight="1">
      <c r="A95" s="1"/>
      <c r="B95" s="191" t="s">
        <v>91</v>
      </c>
      <c r="C95" s="19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"/>
      <c r="T95" s="2"/>
      <c r="U95" s="2"/>
      <c r="V95" s="2"/>
      <c r="W95" s="2"/>
    </row>
    <row r="96" ht="12.75" customHeight="1">
      <c r="A96" s="1"/>
      <c r="B96" s="193" t="s">
        <v>92</v>
      </c>
      <c r="C96" s="194" t="s">
        <v>93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"/>
      <c r="T96" s="2"/>
      <c r="U96" s="2"/>
      <c r="V96" s="2"/>
      <c r="W96" s="2"/>
    </row>
    <row r="97" ht="69.75" customHeight="1">
      <c r="A97" s="1"/>
      <c r="B97" s="195" t="s">
        <v>94</v>
      </c>
      <c r="C97" s="196" t="s">
        <v>95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"/>
      <c r="T97" s="2"/>
      <c r="U97" s="2"/>
      <c r="V97" s="2"/>
      <c r="W97" s="2"/>
    </row>
    <row r="98" ht="19.5" customHeight="1">
      <c r="A98" s="1"/>
      <c r="B98" s="128" t="s">
        <v>96</v>
      </c>
      <c r="C98" s="197" t="s">
        <v>97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"/>
      <c r="T98" s="2"/>
      <c r="U98" s="2"/>
      <c r="V98" s="2"/>
      <c r="W98" s="2"/>
    </row>
    <row r="99" ht="34.5" customHeight="1">
      <c r="A99" s="1"/>
      <c r="B99" s="198" t="s">
        <v>98</v>
      </c>
      <c r="C99" s="88" t="s">
        <v>99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  <c r="V99" s="2"/>
      <c r="W99" s="2"/>
    </row>
    <row r="100" ht="6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2"/>
      <c r="W100" s="2"/>
    </row>
    <row r="101" ht="12.75" customHeight="1">
      <c r="A101" s="199"/>
      <c r="B101" s="200"/>
      <c r="C101" s="199"/>
      <c r="D101" s="199"/>
      <c r="E101" s="199"/>
      <c r="F101" s="199"/>
      <c r="G101" s="199"/>
      <c r="H101" s="19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"/>
      <c r="T101" s="2"/>
      <c r="U101" s="2"/>
      <c r="V101" s="2"/>
      <c r="W101" s="2"/>
    </row>
    <row r="102" ht="12.75" customHeight="1">
      <c r="A102" s="199"/>
      <c r="B102" s="201"/>
      <c r="C102" s="199"/>
      <c r="D102" s="199"/>
      <c r="E102" s="199"/>
      <c r="F102" s="199"/>
      <c r="G102" s="199"/>
      <c r="H102" s="19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"/>
      <c r="T102" s="2"/>
      <c r="U102" s="2"/>
      <c r="V102" s="2"/>
      <c r="W102" s="2"/>
    </row>
    <row r="103" ht="12.75" customHeight="1">
      <c r="A103" s="199"/>
      <c r="B103" s="201"/>
      <c r="C103" s="199"/>
      <c r="D103" s="199"/>
      <c r="E103" s="199"/>
      <c r="F103" s="199"/>
      <c r="G103" s="199"/>
      <c r="H103" s="19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2"/>
      <c r="W103" s="2"/>
    </row>
    <row r="104" ht="12.75" customHeight="1">
      <c r="A104" s="199"/>
      <c r="B104" s="202"/>
      <c r="C104" s="199"/>
      <c r="D104" s="199"/>
      <c r="E104" s="199"/>
      <c r="F104" s="199"/>
      <c r="G104" s="199"/>
      <c r="H104" s="19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"/>
      <c r="T104" s="2"/>
      <c r="U104" s="2"/>
      <c r="V104" s="2"/>
      <c r="W104" s="2"/>
    </row>
    <row r="105" ht="12.75" customHeight="1">
      <c r="A105" s="199"/>
      <c r="B105" s="202"/>
      <c r="C105" s="199"/>
      <c r="D105" s="199"/>
      <c r="E105" s="199"/>
      <c r="F105" s="199"/>
      <c r="G105" s="199"/>
      <c r="H105" s="19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"/>
      <c r="T105" s="2"/>
      <c r="U105" s="2"/>
      <c r="V105" s="2"/>
      <c r="W105" s="2"/>
    </row>
    <row r="106" ht="12.75" customHeight="1">
      <c r="A106" s="199"/>
      <c r="B106" s="202"/>
      <c r="C106" s="199"/>
      <c r="D106" s="199"/>
      <c r="E106" s="199"/>
      <c r="F106" s="199"/>
      <c r="G106" s="199"/>
      <c r="H106" s="19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2"/>
      <c r="U106" s="2"/>
      <c r="V106" s="2"/>
      <c r="W106" s="2"/>
    </row>
    <row r="107" ht="12.75" customHeight="1">
      <c r="A107" s="199"/>
      <c r="B107" s="202"/>
      <c r="C107" s="199"/>
      <c r="D107" s="199"/>
      <c r="E107" s="199"/>
      <c r="F107" s="199"/>
      <c r="G107" s="199"/>
      <c r="H107" s="19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2"/>
      <c r="U107" s="2"/>
      <c r="V107" s="2"/>
      <c r="W107" s="2"/>
    </row>
    <row r="108" ht="12.75" customHeight="1">
      <c r="A108" s="199"/>
      <c r="B108" s="202"/>
      <c r="C108" s="199"/>
      <c r="D108" s="199"/>
      <c r="E108" s="199"/>
      <c r="F108" s="199"/>
      <c r="G108" s="199"/>
      <c r="H108" s="19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2"/>
      <c r="W108" s="2"/>
    </row>
    <row r="109" ht="12.75" customHeight="1">
      <c r="A109" s="199"/>
      <c r="B109" s="202"/>
      <c r="C109" s="199"/>
      <c r="D109" s="199"/>
      <c r="E109" s="199"/>
      <c r="F109" s="199"/>
      <c r="G109" s="199"/>
      <c r="H109" s="19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"/>
      <c r="T109" s="2"/>
      <c r="U109" s="2"/>
      <c r="V109" s="2"/>
      <c r="W109" s="2"/>
    </row>
    <row r="110" ht="12.75" customHeight="1">
      <c r="A110" s="199"/>
      <c r="B110" s="202"/>
      <c r="C110" s="199"/>
      <c r="D110" s="199"/>
      <c r="E110" s="199"/>
      <c r="F110" s="199"/>
      <c r="G110" s="199"/>
      <c r="H110" s="19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"/>
      <c r="T110" s="2"/>
      <c r="U110" s="2"/>
      <c r="V110" s="2"/>
      <c r="W110" s="2"/>
    </row>
    <row r="111" ht="12.75" customHeight="1">
      <c r="A111" s="199"/>
      <c r="B111" s="202"/>
      <c r="C111" s="199"/>
      <c r="D111" s="199"/>
      <c r="E111" s="199"/>
      <c r="F111" s="199"/>
      <c r="G111" s="199"/>
      <c r="H111" s="19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"/>
      <c r="T111" s="2"/>
      <c r="U111" s="2"/>
      <c r="V111" s="2"/>
      <c r="W111" s="2"/>
    </row>
    <row r="112" ht="12.75" customHeight="1">
      <c r="A112" s="199"/>
      <c r="B112" s="202"/>
      <c r="C112" s="199"/>
      <c r="D112" s="199"/>
      <c r="E112" s="199"/>
      <c r="F112" s="199"/>
      <c r="G112" s="199"/>
      <c r="H112" s="19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2"/>
      <c r="W112" s="2"/>
    </row>
    <row r="113" ht="12.75" customHeight="1">
      <c r="A113" s="199"/>
      <c r="B113" s="202"/>
      <c r="C113" s="199"/>
      <c r="D113" s="199"/>
      <c r="E113" s="199"/>
      <c r="F113" s="199"/>
      <c r="G113" s="199"/>
      <c r="H113" s="19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2"/>
      <c r="W113" s="2"/>
    </row>
    <row r="114" ht="12.75" customHeight="1">
      <c r="A114" s="199"/>
      <c r="B114" s="202"/>
      <c r="C114" s="199"/>
      <c r="D114" s="199"/>
      <c r="E114" s="199"/>
      <c r="F114" s="199"/>
      <c r="G114" s="199"/>
      <c r="H114" s="19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2"/>
      <c r="W114" s="2"/>
    </row>
    <row r="115" ht="12.75" customHeight="1">
      <c r="A115" s="199"/>
      <c r="B115" s="202"/>
      <c r="C115" s="199"/>
      <c r="D115" s="199"/>
      <c r="E115" s="199"/>
      <c r="F115" s="199"/>
      <c r="G115" s="199"/>
      <c r="H115" s="19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2"/>
      <c r="W115" s="2"/>
    </row>
    <row r="116" ht="12.75" customHeight="1">
      <c r="A116" s="199"/>
      <c r="B116" s="202"/>
      <c r="C116" s="199"/>
      <c r="D116" s="199"/>
      <c r="E116" s="199"/>
      <c r="F116" s="199"/>
      <c r="G116" s="199"/>
      <c r="H116" s="19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2"/>
      <c r="U116" s="2"/>
      <c r="V116" s="2"/>
      <c r="W116" s="2"/>
    </row>
    <row r="117" ht="12.75" customHeight="1">
      <c r="A117" s="199"/>
      <c r="B117" s="202"/>
      <c r="C117" s="199"/>
      <c r="D117" s="199"/>
      <c r="E117" s="199"/>
      <c r="F117" s="199"/>
      <c r="G117" s="199"/>
      <c r="H117" s="19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2"/>
      <c r="U117" s="2"/>
      <c r="V117" s="2"/>
      <c r="W117" s="2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2"/>
      <c r="U118" s="2"/>
      <c r="V118" s="2"/>
      <c r="W118" s="2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2"/>
      <c r="U119" s="2"/>
      <c r="V119" s="2"/>
      <c r="W119" s="2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2"/>
      <c r="U120" s="2"/>
      <c r="V120" s="2"/>
      <c r="W120" s="2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2"/>
      <c r="U121" s="2"/>
      <c r="V121" s="2"/>
      <c r="W121" s="2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2"/>
      <c r="U122" s="2"/>
      <c r="V122" s="2"/>
      <c r="W122" s="2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2"/>
      <c r="U123" s="2"/>
      <c r="V123" s="2"/>
      <c r="W123" s="2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2"/>
      <c r="U124" s="2"/>
      <c r="V124" s="2"/>
      <c r="W124" s="2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2"/>
      <c r="U125" s="2"/>
      <c r="V125" s="2"/>
      <c r="W125" s="2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2"/>
      <c r="U126" s="2"/>
      <c r="V126" s="2"/>
      <c r="W126" s="2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2"/>
      <c r="U127" s="2"/>
      <c r="V127" s="2"/>
      <c r="W127" s="2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2"/>
      <c r="U128" s="2"/>
      <c r="V128" s="2"/>
      <c r="W128" s="2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2"/>
      <c r="U129" s="2"/>
      <c r="V129" s="2"/>
      <c r="W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</sheetData>
  <mergeCells count="46">
    <mergeCell ref="F83:G83"/>
    <mergeCell ref="C84:D84"/>
    <mergeCell ref="C83:D83"/>
    <mergeCell ref="C13:E13"/>
    <mergeCell ref="C12:E12"/>
    <mergeCell ref="G10:I12"/>
    <mergeCell ref="J10:J12"/>
    <mergeCell ref="C14:E14"/>
    <mergeCell ref="D15:E15"/>
    <mergeCell ref="D2:E2"/>
    <mergeCell ref="B4:E4"/>
    <mergeCell ref="C5:E5"/>
    <mergeCell ref="C6:E6"/>
    <mergeCell ref="C8:E8"/>
    <mergeCell ref="C21:E21"/>
    <mergeCell ref="C18:E18"/>
    <mergeCell ref="C19:E19"/>
    <mergeCell ref="C20:E20"/>
    <mergeCell ref="B56:B57"/>
    <mergeCell ref="A33:A35"/>
    <mergeCell ref="C9:E9"/>
    <mergeCell ref="C10:E10"/>
    <mergeCell ref="C24:H24"/>
    <mergeCell ref="B30:B32"/>
    <mergeCell ref="B15:C15"/>
    <mergeCell ref="E67:G67"/>
    <mergeCell ref="C52:F52"/>
    <mergeCell ref="B67:C67"/>
    <mergeCell ref="B69:B70"/>
    <mergeCell ref="B91:J91"/>
    <mergeCell ref="G88:H88"/>
    <mergeCell ref="D77:G77"/>
    <mergeCell ref="H83:I83"/>
    <mergeCell ref="J76:N76"/>
    <mergeCell ref="K77:M77"/>
    <mergeCell ref="J57:M57"/>
    <mergeCell ref="J71:N71"/>
    <mergeCell ref="J73:N73"/>
    <mergeCell ref="E81:I81"/>
    <mergeCell ref="C82:D82"/>
    <mergeCell ref="E82:I82"/>
    <mergeCell ref="C81:D81"/>
    <mergeCell ref="K81:M81"/>
    <mergeCell ref="K82:M84"/>
    <mergeCell ref="J75:N75"/>
    <mergeCell ref="K78:M79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11.86"/>
    <col customWidth="1" min="2" max="3" width="12.57"/>
    <col customWidth="1" min="4" max="4" width="14.14"/>
    <col customWidth="1" min="5" max="5" width="6.86"/>
    <col customWidth="1" min="6" max="6" width="6.71"/>
    <col customWidth="1" min="7" max="7" width="6.86"/>
    <col customWidth="1" min="8" max="8" width="12.57"/>
    <col customWidth="1" min="9" max="9" width="13.71"/>
    <col customWidth="1" min="10" max="10" width="7.71"/>
    <col customWidth="1" min="11" max="11" width="12.71"/>
    <col customWidth="1" min="12" max="13" width="12.57"/>
    <col customWidth="1" min="14" max="14" width="2.71"/>
    <col customWidth="1" min="15" max="15" width="13.71"/>
    <col customWidth="1" min="16" max="16" width="8.29"/>
    <col customWidth="1" min="17" max="17" width="10.43"/>
    <col customWidth="1" min="18" max="18" width="10.71"/>
    <col customWidth="1" min="19" max="20" width="8.71"/>
    <col customWidth="1" min="21" max="21" width="12.43"/>
    <col customWidth="1" min="22" max="22" width="11.14"/>
    <col customWidth="1" min="23" max="23" width="1.71"/>
    <col customWidth="1" min="24" max="27" width="8.71"/>
    <col customWidth="1" min="28" max="28" width="1.57"/>
    <col customWidth="1" min="29" max="32" width="8.43"/>
    <col customWidth="1" min="33" max="33" width="1.57"/>
    <col customWidth="1" min="34" max="35" width="8.43"/>
    <col customWidth="1" min="36" max="37" width="10.43"/>
    <col customWidth="1" min="38" max="38" width="1.43"/>
    <col customWidth="1" min="39" max="42" width="10.43"/>
    <col customWidth="1" min="43" max="43" width="1.57"/>
    <col customWidth="1" min="44" max="47" width="10.43"/>
    <col customWidth="1" min="48" max="48" width="1.29"/>
    <col customWidth="1" min="49" max="52" width="10.43"/>
    <col customWidth="1" min="53" max="53" width="1.57"/>
    <col customWidth="1" min="54" max="57" width="10.43"/>
    <col customWidth="1" min="58" max="58" width="1.29"/>
    <col customWidth="1" min="59" max="62" width="10.43"/>
    <col customWidth="1" min="63" max="63" width="1.57"/>
    <col customWidth="1" min="64" max="67" width="8.0"/>
    <col customWidth="1" min="68" max="68" width="1.29"/>
    <col customWidth="1" min="69" max="69" width="9.57"/>
    <col customWidth="1" min="70" max="70" width="1.29"/>
    <col customWidth="1" min="71" max="94" width="8.71"/>
    <col customWidth="1" min="95" max="95" width="2.29"/>
    <col customWidth="1" min="96" max="96" width="13.0"/>
    <col customWidth="1" min="97" max="97" width="1.29"/>
    <col customWidth="1" min="98" max="98" width="9.57"/>
    <col customWidth="1" min="99" max="100" width="3.43"/>
    <col customWidth="1" min="101" max="101" width="3.14"/>
    <col customWidth="1" min="102" max="102" width="2.86"/>
    <col customWidth="1" min="103" max="103" width="3.29"/>
    <col customWidth="1" min="104" max="104" width="4.14"/>
    <col customWidth="1" min="105" max="105" width="8.71"/>
    <col customWidth="1" min="106" max="106" width="2.57"/>
    <col customWidth="1" min="107" max="107" width="3.29"/>
    <col customWidth="1" min="108" max="108" width="3.0"/>
    <col customWidth="1" min="109" max="109" width="2.86"/>
    <col customWidth="1" min="110" max="110" width="3.0"/>
    <col customWidth="1" min="111" max="111" width="4.0"/>
    <col customWidth="1" min="112" max="112" width="8.71"/>
    <col customWidth="1" min="113" max="114" width="4.0"/>
    <col customWidth="1" min="115" max="115" width="2.0"/>
    <col customWidth="1" min="116" max="116" width="14.14"/>
    <col customWidth="1" min="117" max="117" width="1.86"/>
    <col customWidth="1" min="118" max="118" width="14.43"/>
    <col customWidth="1" min="119" max="126" width="8.71"/>
  </cols>
  <sheetData>
    <row r="1" ht="22.5" customHeight="1">
      <c r="A1" s="203" t="s">
        <v>100</v>
      </c>
      <c r="B1" s="203" t="s">
        <v>101</v>
      </c>
      <c r="C1" s="204" t="s">
        <v>102</v>
      </c>
      <c r="D1" s="204" t="s">
        <v>103</v>
      </c>
      <c r="E1" s="205" t="s">
        <v>104</v>
      </c>
      <c r="F1" s="205" t="s">
        <v>105</v>
      </c>
      <c r="G1" s="205" t="s">
        <v>106</v>
      </c>
      <c r="H1" s="204" t="s">
        <v>107</v>
      </c>
      <c r="I1" s="204" t="s">
        <v>108</v>
      </c>
      <c r="J1" s="206" t="s">
        <v>109</v>
      </c>
      <c r="K1" s="206" t="s">
        <v>110</v>
      </c>
      <c r="L1" s="206" t="s">
        <v>110</v>
      </c>
      <c r="M1" s="206" t="s">
        <v>110</v>
      </c>
      <c r="N1" s="121"/>
      <c r="O1" s="207" t="s">
        <v>111</v>
      </c>
      <c r="P1" s="159"/>
      <c r="Q1" s="159"/>
      <c r="R1" s="159"/>
      <c r="S1" s="159"/>
      <c r="T1" s="159"/>
      <c r="U1" s="159"/>
      <c r="V1" s="160"/>
      <c r="W1" s="1"/>
      <c r="X1" s="208" t="s">
        <v>112</v>
      </c>
      <c r="Y1" s="154"/>
      <c r="Z1" s="154"/>
      <c r="AA1" s="155"/>
      <c r="AB1" s="24"/>
      <c r="AC1" s="208" t="s">
        <v>113</v>
      </c>
      <c r="AD1" s="154"/>
      <c r="AE1" s="154"/>
      <c r="AF1" s="155"/>
      <c r="AG1" s="24"/>
      <c r="AH1" s="208" t="s">
        <v>114</v>
      </c>
      <c r="AI1" s="154"/>
      <c r="AJ1" s="154"/>
      <c r="AK1" s="155"/>
      <c r="AL1" s="24"/>
      <c r="AM1" s="208" t="s">
        <v>115</v>
      </c>
      <c r="AN1" s="154"/>
      <c r="AO1" s="154"/>
      <c r="AP1" s="155"/>
      <c r="AQ1" s="24"/>
      <c r="AR1" s="208" t="s">
        <v>116</v>
      </c>
      <c r="AS1" s="154"/>
      <c r="AT1" s="154"/>
      <c r="AU1" s="155"/>
      <c r="AV1" s="24"/>
      <c r="AW1" s="208" t="s">
        <v>117</v>
      </c>
      <c r="AX1" s="154"/>
      <c r="AY1" s="154"/>
      <c r="AZ1" s="155"/>
      <c r="BA1" s="24"/>
      <c r="BB1" s="208" t="s">
        <v>44</v>
      </c>
      <c r="BC1" s="154"/>
      <c r="BD1" s="154"/>
      <c r="BE1" s="155"/>
      <c r="BF1" s="24"/>
      <c r="BG1" s="208" t="s">
        <v>118</v>
      </c>
      <c r="BH1" s="154"/>
      <c r="BI1" s="154"/>
      <c r="BJ1" s="155"/>
      <c r="BK1" s="24"/>
      <c r="BL1" s="208" t="s">
        <v>119</v>
      </c>
      <c r="BM1" s="154"/>
      <c r="BN1" s="154"/>
      <c r="BO1" s="155"/>
      <c r="BP1" s="24"/>
      <c r="BQ1" s="209" t="s">
        <v>120</v>
      </c>
      <c r="BR1" s="121"/>
      <c r="BS1" s="210" t="s">
        <v>121</v>
      </c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35"/>
      <c r="CQ1" s="2"/>
      <c r="CR1" s="211" t="s">
        <v>75</v>
      </c>
      <c r="CS1" s="212"/>
      <c r="CT1" s="209" t="s">
        <v>15</v>
      </c>
      <c r="CU1" s="2"/>
      <c r="CV1" s="2"/>
      <c r="CW1" s="2"/>
      <c r="CX1" s="2"/>
      <c r="CY1" s="2"/>
      <c r="CZ1" s="2"/>
      <c r="DA1" s="209" t="s">
        <v>22</v>
      </c>
      <c r="DB1" s="2"/>
      <c r="DC1" s="2"/>
      <c r="DD1" s="2"/>
      <c r="DE1" s="2"/>
      <c r="DF1" s="2"/>
      <c r="DG1" s="2"/>
      <c r="DH1" s="209" t="s">
        <v>23</v>
      </c>
      <c r="DI1" s="2"/>
      <c r="DJ1" s="2"/>
      <c r="DK1" s="2"/>
      <c r="DL1" s="209" t="s">
        <v>78</v>
      </c>
      <c r="DM1" s="2"/>
      <c r="DN1" s="209" t="s">
        <v>12</v>
      </c>
      <c r="DO1" s="2"/>
      <c r="DP1" s="2"/>
      <c r="DQ1" s="2"/>
      <c r="DR1" s="2"/>
      <c r="DS1" s="2"/>
      <c r="DT1" s="2"/>
      <c r="DU1" s="2"/>
      <c r="DV1" s="2"/>
    </row>
    <row r="2" ht="12.75" customHeight="1">
      <c r="A2" s="213"/>
      <c r="B2" s="213"/>
      <c r="C2" s="214"/>
      <c r="D2" s="214"/>
      <c r="E2" s="214"/>
      <c r="F2" s="214"/>
      <c r="G2" s="214"/>
      <c r="H2" s="214"/>
      <c r="I2" s="214"/>
      <c r="J2" s="215"/>
      <c r="K2" s="215"/>
      <c r="L2" s="215"/>
      <c r="M2" s="215"/>
      <c r="N2" s="121"/>
      <c r="O2" s="216"/>
      <c r="P2" s="35"/>
      <c r="Q2" s="35"/>
      <c r="R2" s="35"/>
      <c r="S2" s="35"/>
      <c r="T2" s="35"/>
      <c r="U2" s="35"/>
      <c r="V2" s="217"/>
      <c r="W2" s="1"/>
      <c r="X2" s="218" t="s">
        <v>122</v>
      </c>
      <c r="Y2" s="219" t="s">
        <v>123</v>
      </c>
      <c r="Z2" s="219" t="s">
        <v>124</v>
      </c>
      <c r="AA2" s="220" t="s">
        <v>125</v>
      </c>
      <c r="AB2" s="24"/>
      <c r="AC2" s="218" t="s">
        <v>122</v>
      </c>
      <c r="AD2" s="219" t="s">
        <v>123</v>
      </c>
      <c r="AE2" s="219" t="s">
        <v>124</v>
      </c>
      <c r="AF2" s="220" t="s">
        <v>125</v>
      </c>
      <c r="AG2" s="24"/>
      <c r="AH2" s="218" t="s">
        <v>122</v>
      </c>
      <c r="AI2" s="219" t="s">
        <v>123</v>
      </c>
      <c r="AJ2" s="219" t="s">
        <v>124</v>
      </c>
      <c r="AK2" s="220" t="s">
        <v>125</v>
      </c>
      <c r="AL2" s="221"/>
      <c r="AM2" s="218" t="s">
        <v>122</v>
      </c>
      <c r="AN2" s="219" t="s">
        <v>123</v>
      </c>
      <c r="AO2" s="219" t="s">
        <v>124</v>
      </c>
      <c r="AP2" s="220" t="s">
        <v>125</v>
      </c>
      <c r="AQ2" s="221"/>
      <c r="AR2" s="218" t="s">
        <v>122</v>
      </c>
      <c r="AS2" s="219" t="s">
        <v>123</v>
      </c>
      <c r="AT2" s="219" t="s">
        <v>124</v>
      </c>
      <c r="AU2" s="220" t="s">
        <v>125</v>
      </c>
      <c r="AV2" s="221"/>
      <c r="AW2" s="218" t="s">
        <v>122</v>
      </c>
      <c r="AX2" s="219" t="s">
        <v>123</v>
      </c>
      <c r="AY2" s="219" t="s">
        <v>124</v>
      </c>
      <c r="AZ2" s="220" t="s">
        <v>125</v>
      </c>
      <c r="BA2" s="221"/>
      <c r="BB2" s="218" t="s">
        <v>122</v>
      </c>
      <c r="BC2" s="219" t="s">
        <v>123</v>
      </c>
      <c r="BD2" s="219" t="s">
        <v>124</v>
      </c>
      <c r="BE2" s="220" t="s">
        <v>125</v>
      </c>
      <c r="BF2" s="221"/>
      <c r="BG2" s="218" t="s">
        <v>122</v>
      </c>
      <c r="BH2" s="219" t="s">
        <v>123</v>
      </c>
      <c r="BI2" s="219" t="s">
        <v>124</v>
      </c>
      <c r="BJ2" s="220" t="s">
        <v>125</v>
      </c>
      <c r="BK2" s="24"/>
      <c r="BL2" s="218" t="s">
        <v>122</v>
      </c>
      <c r="BM2" s="219" t="s">
        <v>123</v>
      </c>
      <c r="BN2" s="219" t="s">
        <v>124</v>
      </c>
      <c r="BO2" s="220" t="s">
        <v>125</v>
      </c>
      <c r="BP2" s="24"/>
      <c r="BQ2" s="68"/>
      <c r="BR2" s="1"/>
      <c r="BS2" s="222" t="s">
        <v>126</v>
      </c>
      <c r="BT2" s="223" t="s">
        <v>127</v>
      </c>
      <c r="BU2" s="222" t="s">
        <v>128</v>
      </c>
      <c r="BV2" s="222" t="s">
        <v>129</v>
      </c>
      <c r="BW2" s="222" t="s">
        <v>130</v>
      </c>
      <c r="BX2" s="222" t="s">
        <v>131</v>
      </c>
      <c r="BY2" s="222" t="s">
        <v>126</v>
      </c>
      <c r="BZ2" s="222" t="s">
        <v>127</v>
      </c>
      <c r="CA2" s="222" t="s">
        <v>128</v>
      </c>
      <c r="CB2" s="222" t="s">
        <v>129</v>
      </c>
      <c r="CC2" s="222" t="s">
        <v>130</v>
      </c>
      <c r="CD2" s="222" t="s">
        <v>131</v>
      </c>
      <c r="CE2" s="222" t="s">
        <v>126</v>
      </c>
      <c r="CF2" s="222" t="s">
        <v>127</v>
      </c>
      <c r="CG2" s="222" t="s">
        <v>128</v>
      </c>
      <c r="CH2" s="222" t="s">
        <v>129</v>
      </c>
      <c r="CI2" s="222" t="s">
        <v>130</v>
      </c>
      <c r="CJ2" s="222" t="s">
        <v>131</v>
      </c>
      <c r="CK2" s="222" t="s">
        <v>126</v>
      </c>
      <c r="CL2" s="222" t="s">
        <v>127</v>
      </c>
      <c r="CM2" s="222" t="s">
        <v>128</v>
      </c>
      <c r="CN2" s="222" t="s">
        <v>129</v>
      </c>
      <c r="CO2" s="222" t="s">
        <v>131</v>
      </c>
      <c r="CP2" s="222" t="s">
        <v>130</v>
      </c>
      <c r="CQ2" s="2"/>
      <c r="CR2" s="224"/>
      <c r="CS2" s="212"/>
      <c r="CT2" s="68"/>
      <c r="CU2" s="2"/>
      <c r="CV2" s="2"/>
      <c r="CW2" s="2"/>
      <c r="CX2" s="2"/>
      <c r="CY2" s="2"/>
      <c r="CZ2" s="2"/>
      <c r="DA2" s="68"/>
      <c r="DB2" s="2"/>
      <c r="DC2" s="2"/>
      <c r="DD2" s="2"/>
      <c r="DE2" s="2"/>
      <c r="DF2" s="2"/>
      <c r="DG2" s="2"/>
      <c r="DH2" s="68"/>
      <c r="DI2" s="2"/>
      <c r="DJ2" s="2"/>
      <c r="DK2" s="2"/>
      <c r="DL2" s="68"/>
      <c r="DM2" s="2"/>
      <c r="DN2" s="68"/>
      <c r="DO2" s="2"/>
      <c r="DP2" s="2"/>
      <c r="DQ2" s="2"/>
      <c r="DR2" s="2"/>
      <c r="DS2" s="2"/>
      <c r="DT2" s="2"/>
      <c r="DU2" s="2"/>
      <c r="DV2" s="2"/>
    </row>
    <row r="3" ht="41.25" customHeight="1">
      <c r="A3" s="225"/>
      <c r="B3" s="225"/>
      <c r="C3" s="226"/>
      <c r="D3" s="226"/>
      <c r="E3" s="226"/>
      <c r="F3" s="226"/>
      <c r="G3" s="226"/>
      <c r="H3" s="226"/>
      <c r="I3" s="226"/>
      <c r="J3" s="227"/>
      <c r="K3" s="227"/>
      <c r="L3" s="227"/>
      <c r="M3" s="227"/>
      <c r="N3" s="228"/>
      <c r="O3" s="229" t="s">
        <v>9</v>
      </c>
      <c r="P3" s="230" t="s">
        <v>92</v>
      </c>
      <c r="Q3" s="230" t="s">
        <v>132</v>
      </c>
      <c r="R3" s="230" t="s">
        <v>121</v>
      </c>
      <c r="S3" s="230" t="s">
        <v>35</v>
      </c>
      <c r="T3" s="231" t="s">
        <v>133</v>
      </c>
      <c r="U3" s="232" t="s">
        <v>134</v>
      </c>
      <c r="V3" s="233" t="s">
        <v>135</v>
      </c>
      <c r="W3" s="1"/>
      <c r="X3" s="234"/>
      <c r="Y3" s="235"/>
      <c r="Z3" s="235"/>
      <c r="AA3" s="236"/>
      <c r="AB3" s="24"/>
      <c r="AC3" s="234"/>
      <c r="AD3" s="235"/>
      <c r="AE3" s="235"/>
      <c r="AF3" s="236"/>
      <c r="AG3" s="24"/>
      <c r="AH3" s="234"/>
      <c r="AI3" s="235"/>
      <c r="AJ3" s="235"/>
      <c r="AK3" s="236"/>
      <c r="AL3" s="24"/>
      <c r="AM3" s="234"/>
      <c r="AN3" s="235"/>
      <c r="AO3" s="235"/>
      <c r="AP3" s="236"/>
      <c r="AQ3" s="24"/>
      <c r="AR3" s="234"/>
      <c r="AS3" s="235"/>
      <c r="AT3" s="235"/>
      <c r="AU3" s="236"/>
      <c r="AV3" s="24"/>
      <c r="AW3" s="234"/>
      <c r="AX3" s="235"/>
      <c r="AY3" s="235"/>
      <c r="AZ3" s="236"/>
      <c r="BA3" s="24"/>
      <c r="BB3" s="234"/>
      <c r="BC3" s="235"/>
      <c r="BD3" s="235"/>
      <c r="BE3" s="236"/>
      <c r="BF3" s="24"/>
      <c r="BG3" s="234"/>
      <c r="BH3" s="235"/>
      <c r="BI3" s="235"/>
      <c r="BJ3" s="236"/>
      <c r="BK3" s="24"/>
      <c r="BL3" s="234"/>
      <c r="BM3" s="235"/>
      <c r="BN3" s="235"/>
      <c r="BO3" s="236"/>
      <c r="BP3" s="24"/>
      <c r="BQ3" s="237"/>
      <c r="BR3" s="1"/>
      <c r="BS3" s="238" t="s">
        <v>122</v>
      </c>
      <c r="BT3" s="238" t="s">
        <v>122</v>
      </c>
      <c r="BU3" s="238" t="s">
        <v>122</v>
      </c>
      <c r="BV3" s="238" t="s">
        <v>122</v>
      </c>
      <c r="BW3" s="238" t="s">
        <v>123</v>
      </c>
      <c r="BX3" s="238" t="s">
        <v>123</v>
      </c>
      <c r="BY3" s="238" t="s">
        <v>123</v>
      </c>
      <c r="BZ3" s="238" t="s">
        <v>123</v>
      </c>
      <c r="CA3" s="238" t="s">
        <v>123</v>
      </c>
      <c r="CB3" s="238" t="s">
        <v>123</v>
      </c>
      <c r="CC3" s="238" t="s">
        <v>124</v>
      </c>
      <c r="CD3" s="238" t="s">
        <v>124</v>
      </c>
      <c r="CE3" s="238" t="s">
        <v>124</v>
      </c>
      <c r="CF3" s="238" t="s">
        <v>124</v>
      </c>
      <c r="CG3" s="238" t="s">
        <v>124</v>
      </c>
      <c r="CH3" s="238" t="s">
        <v>124</v>
      </c>
      <c r="CI3" s="238" t="s">
        <v>125</v>
      </c>
      <c r="CJ3" s="238" t="s">
        <v>125</v>
      </c>
      <c r="CK3" s="238" t="s">
        <v>125</v>
      </c>
      <c r="CL3" s="238" t="s">
        <v>125</v>
      </c>
      <c r="CM3" s="238" t="s">
        <v>125</v>
      </c>
      <c r="CN3" s="238" t="s">
        <v>125</v>
      </c>
      <c r="CO3" s="238" t="s">
        <v>136</v>
      </c>
      <c r="CP3" s="238" t="s">
        <v>136</v>
      </c>
      <c r="CQ3" s="2"/>
      <c r="CR3" s="234"/>
      <c r="CS3" s="212"/>
      <c r="CT3" s="70"/>
      <c r="CU3" s="239" t="s">
        <v>137</v>
      </c>
      <c r="CV3" s="240" t="s">
        <v>138</v>
      </c>
      <c r="CW3" s="240" t="s">
        <v>139</v>
      </c>
      <c r="CX3" s="240" t="s">
        <v>140</v>
      </c>
      <c r="CY3" s="240" t="s">
        <v>141</v>
      </c>
      <c r="CZ3" s="241" t="s">
        <v>142</v>
      </c>
      <c r="DA3" s="70"/>
      <c r="DB3" s="239" t="s">
        <v>137</v>
      </c>
      <c r="DC3" s="240" t="s">
        <v>138</v>
      </c>
      <c r="DD3" s="240" t="s">
        <v>139</v>
      </c>
      <c r="DE3" s="240" t="s">
        <v>140</v>
      </c>
      <c r="DF3" s="240" t="s">
        <v>141</v>
      </c>
      <c r="DG3" s="241" t="s">
        <v>142</v>
      </c>
      <c r="DH3" s="70"/>
      <c r="DI3" s="242" t="s">
        <v>143</v>
      </c>
      <c r="DJ3" s="243" t="s">
        <v>144</v>
      </c>
      <c r="DK3" s="2"/>
      <c r="DL3" s="70"/>
      <c r="DM3" s="2"/>
      <c r="DN3" s="70"/>
      <c r="DO3" s="2"/>
      <c r="DP3" s="2"/>
      <c r="DQ3" s="2"/>
      <c r="DR3" s="2"/>
      <c r="DS3" s="2"/>
      <c r="DT3" s="2"/>
      <c r="DU3" s="2"/>
      <c r="DV3" s="2"/>
    </row>
    <row r="4" ht="12.75" customHeight="1">
      <c r="A4" s="244" t="str">
        <f>'Přihláška'!D2</f>
        <v/>
      </c>
      <c r="B4" s="244" t="str">
        <f>'Přihláška'!C84</f>
        <v/>
      </c>
      <c r="C4" s="244" t="str">
        <f>'Přihláška'!C5</f>
        <v/>
      </c>
      <c r="D4" s="244" t="str">
        <f>'Přihláška'!C6</f>
        <v/>
      </c>
      <c r="E4" s="244" t="str">
        <f>'Přihláška'!C12</f>
        <v/>
      </c>
      <c r="F4" s="244" t="str">
        <f>'Přihláška'!C13</f>
        <v/>
      </c>
      <c r="G4" s="244" t="str">
        <f>'Přihláška'!C14</f>
        <v/>
      </c>
      <c r="H4" s="244" t="str">
        <f>'Přihláška'!C18</f>
        <v/>
      </c>
      <c r="I4" s="244" t="str">
        <f>'Přihláška'!C19</f>
        <v/>
      </c>
      <c r="J4" s="244">
        <f>'Přihláška'!C28/250</f>
        <v>0</v>
      </c>
      <c r="K4" s="244" t="str">
        <f>'Přihláška'!C8</f>
        <v/>
      </c>
      <c r="L4" s="244" t="str">
        <f>'Přihláška'!C9</f>
        <v/>
      </c>
      <c r="M4" s="244" t="str">
        <f>'Přihláška'!C10</f>
        <v/>
      </c>
      <c r="N4" s="244"/>
      <c r="O4" s="244">
        <f>'Přihláška'!D15</f>
        <v>0</v>
      </c>
      <c r="P4" s="244">
        <f>'Přihláška'!C28</f>
        <v>0</v>
      </c>
      <c r="Q4" s="244">
        <f>'Přihláška'!H67</f>
        <v>0</v>
      </c>
      <c r="R4" s="244">
        <f>'Přihláška'!I77</f>
        <v>0</v>
      </c>
      <c r="S4" s="244">
        <f>'Přihláška'!C81</f>
        <v>0</v>
      </c>
      <c r="T4" s="244">
        <f>'Přihláška'!C82</f>
        <v>0</v>
      </c>
      <c r="U4" s="244"/>
      <c r="V4" s="244" t="str">
        <f>'Přihláška'!C84</f>
        <v/>
      </c>
      <c r="W4" s="244"/>
      <c r="X4" s="244" t="str">
        <f>'Přihláška'!C33</f>
        <v/>
      </c>
      <c r="Y4" s="244" t="str">
        <f>'Přihláška'!D33</f>
        <v/>
      </c>
      <c r="Z4" s="244" t="str">
        <f>'Přihláška'!E33</f>
        <v/>
      </c>
      <c r="AA4" s="244" t="str">
        <f>'Přihláška'!F33</f>
        <v/>
      </c>
      <c r="AB4" s="244"/>
      <c r="AC4" s="244" t="str">
        <f>'Přihláška'!C36</f>
        <v/>
      </c>
      <c r="AD4" s="244" t="str">
        <f>'Přihláška'!D36</f>
        <v/>
      </c>
      <c r="AE4" s="244" t="str">
        <f>'Přihláška'!E36</f>
        <v/>
      </c>
      <c r="AF4" s="244" t="str">
        <f>'Přihláška'!F36</f>
        <v/>
      </c>
      <c r="AG4" s="244"/>
      <c r="AH4" s="244" t="str">
        <f>'Přihláška'!C39</f>
        <v/>
      </c>
      <c r="AI4" s="244" t="str">
        <f>'Přihláška'!D39</f>
        <v/>
      </c>
      <c r="AJ4" s="244" t="str">
        <f>'Přihláška'!E39</f>
        <v/>
      </c>
      <c r="AK4" s="244" t="str">
        <f>'Přihláška'!F39</f>
        <v/>
      </c>
      <c r="AL4" s="244"/>
      <c r="AM4" s="244" t="str">
        <f>'Přihláška'!C44</f>
        <v/>
      </c>
      <c r="AN4" s="244" t="str">
        <f>'Přihláška'!D44</f>
        <v/>
      </c>
      <c r="AO4" s="244" t="str">
        <f>'Přihláška'!E44</f>
        <v/>
      </c>
      <c r="AP4" s="244" t="str">
        <f>'Přihláška'!F44</f>
        <v/>
      </c>
      <c r="AQ4" s="244"/>
      <c r="AR4" s="244" t="str">
        <f>'Přihláška'!C45</f>
        <v/>
      </c>
      <c r="AS4" s="244" t="str">
        <f>'Přihláška'!D45</f>
        <v/>
      </c>
      <c r="AT4" s="244" t="str">
        <f>'Přihláška'!E45</f>
        <v/>
      </c>
      <c r="AU4" s="244" t="str">
        <f>'Přihláška'!F45</f>
        <v/>
      </c>
      <c r="AV4" s="244"/>
      <c r="AW4" s="244" t="str">
        <f>'Přihláška'!C46</f>
        <v/>
      </c>
      <c r="AX4" s="244" t="str">
        <f>'Přihláška'!D46</f>
        <v/>
      </c>
      <c r="AY4" s="244" t="str">
        <f>'Přihláška'!E46</f>
        <v/>
      </c>
      <c r="AZ4" s="244" t="str">
        <f>'Přihláška'!F46</f>
        <v/>
      </c>
      <c r="BA4" s="244"/>
      <c r="BB4" s="244" t="str">
        <f>'Přihláška'!C49</f>
        <v/>
      </c>
      <c r="BC4" s="244" t="str">
        <f>'Přihláška'!D49</f>
        <v/>
      </c>
      <c r="BD4" s="244" t="str">
        <f>'Přihláška'!E49</f>
        <v/>
      </c>
      <c r="BE4" s="244" t="str">
        <f>'Přihláška'!F49</f>
        <v/>
      </c>
      <c r="BF4" s="244"/>
      <c r="BG4" s="245" t="str">
        <f>'Přihláška'!C52</f>
        <v/>
      </c>
      <c r="BH4" s="159"/>
      <c r="BI4" s="159"/>
      <c r="BJ4" s="159"/>
      <c r="BK4" s="244"/>
      <c r="BL4" s="244" t="str">
        <f>'Přihláška'!C54</f>
        <v/>
      </c>
      <c r="BM4" s="244" t="str">
        <f>'Přihláška'!D54</f>
        <v/>
      </c>
      <c r="BN4" s="244" t="str">
        <f>'Přihláška'!E54</f>
        <v/>
      </c>
      <c r="BO4" s="246" t="str">
        <f>'Přihláška'!F54</f>
        <v/>
      </c>
      <c r="BP4" s="24"/>
      <c r="BQ4" s="247"/>
      <c r="BR4" s="244"/>
      <c r="BS4" s="244" t="str">
        <f>'Přihláška'!C74</f>
        <v/>
      </c>
      <c r="BT4" s="244" t="str">
        <f>'Přihláška'!C73</f>
        <v/>
      </c>
      <c r="BU4" s="244" t="str">
        <f>'Přihláška'!C76</f>
        <v/>
      </c>
      <c r="BV4" s="244" t="str">
        <f>'Přihláška'!C75</f>
        <v/>
      </c>
      <c r="BW4" s="244" t="str">
        <f>'Přihláška'!D72</f>
        <v/>
      </c>
      <c r="BX4" s="244" t="str">
        <f>'Přihláška'!D71</f>
        <v/>
      </c>
      <c r="BY4" s="244" t="str">
        <f>'Přihláška'!D74</f>
        <v/>
      </c>
      <c r="BZ4" s="244" t="str">
        <f>'Přihláška'!D73</f>
        <v/>
      </c>
      <c r="CA4" s="244" t="str">
        <f>'Přihláška'!D76</f>
        <v/>
      </c>
      <c r="CB4" s="244" t="str">
        <f>'Přihláška'!D75</f>
        <v/>
      </c>
      <c r="CC4" s="244" t="str">
        <f>'Přihláška'!E72</f>
        <v/>
      </c>
      <c r="CD4" s="244" t="str">
        <f>'Přihláška'!E71</f>
        <v/>
      </c>
      <c r="CE4" s="244" t="str">
        <f>'Přihláška'!E74</f>
        <v/>
      </c>
      <c r="CF4" s="244" t="str">
        <f>'Přihláška'!E73</f>
        <v/>
      </c>
      <c r="CG4" s="244" t="str">
        <f>'Přihláška'!E76</f>
        <v/>
      </c>
      <c r="CH4" s="244" t="str">
        <f>'Přihláška'!E75</f>
        <v/>
      </c>
      <c r="CI4" s="244" t="str">
        <f>'Přihláška'!F72</f>
        <v/>
      </c>
      <c r="CJ4" s="244" t="str">
        <f>'Přihláška'!F71</f>
        <v/>
      </c>
      <c r="CK4" s="244" t="str">
        <f>'Přihláška'!F74</f>
        <v/>
      </c>
      <c r="CL4" s="244" t="str">
        <f>'Přihláška'!F73</f>
        <v/>
      </c>
      <c r="CM4" s="244" t="str">
        <f>'Přihláška'!F76</f>
        <v/>
      </c>
      <c r="CN4" s="244" t="str">
        <f>'Přihláška'!F75</f>
        <v/>
      </c>
      <c r="CO4" s="244" t="str">
        <f>'Přihláška'!G71</f>
        <v/>
      </c>
      <c r="CP4" s="244" t="str">
        <f>'Přihláška'!G72</f>
        <v/>
      </c>
      <c r="CQ4" s="244"/>
      <c r="CR4" s="248" t="str">
        <f>'Přihláška'!K75</f>
        <v/>
      </c>
      <c r="CS4" s="2"/>
      <c r="CT4" s="244">
        <f>SUM(CU4:CZ4)</f>
        <v>0</v>
      </c>
      <c r="CU4" s="244" t="str">
        <f>'Přihláška'!D25</f>
        <v/>
      </c>
      <c r="CV4" s="244" t="str">
        <f>'Přihláška'!F25</f>
        <v/>
      </c>
      <c r="CW4" s="244" t="str">
        <f>'Přihláška'!H25</f>
        <v/>
      </c>
      <c r="CX4" s="244" t="str">
        <f>'Přihláška'!J25</f>
        <v/>
      </c>
      <c r="CY4" s="244" t="str">
        <f>'Přihláška'!L25</f>
        <v/>
      </c>
      <c r="CZ4" s="244" t="str">
        <f>'Přihláška'!N25</f>
        <v/>
      </c>
      <c r="DA4" s="244">
        <f>SUM(DB4:DG4)</f>
        <v>0</v>
      </c>
      <c r="DB4" s="244" t="str">
        <f>'Přihláška'!D26</f>
        <v/>
      </c>
      <c r="DC4" s="244" t="str">
        <f>'Přihláška'!F26</f>
        <v/>
      </c>
      <c r="DD4" s="244" t="str">
        <f>'Přihláška'!H26</f>
        <v/>
      </c>
      <c r="DE4" s="244" t="str">
        <f>'Přihláška'!J26</f>
        <v/>
      </c>
      <c r="DF4" s="244" t="str">
        <f>'Přihláška'!L26</f>
        <v/>
      </c>
      <c r="DG4" s="244" t="str">
        <f>'Přihláška'!N26</f>
        <v/>
      </c>
      <c r="DH4" s="244">
        <f>SUM(DI4:DJ4)</f>
        <v>0</v>
      </c>
      <c r="DI4" s="244" t="str">
        <f>'Přihláška'!D27</f>
        <v/>
      </c>
      <c r="DJ4" s="244" t="str">
        <f>'Přihláška'!F27</f>
        <v/>
      </c>
      <c r="DK4" s="244"/>
      <c r="DL4" s="244" t="str">
        <f>'Přihláška'!K83</f>
        <v/>
      </c>
      <c r="DM4" s="244"/>
      <c r="DN4" s="244" t="str">
        <f>'Přihláška'!C21</f>
        <v/>
      </c>
      <c r="DO4" s="244"/>
      <c r="DP4" s="244"/>
      <c r="DQ4" s="244"/>
      <c r="DR4" s="244"/>
      <c r="DS4" s="244"/>
      <c r="DT4" s="244"/>
      <c r="DU4" s="244"/>
      <c r="DV4" s="244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</row>
    <row r="22">
      <c r="BF22" s="249"/>
      <c r="BG22" s="249"/>
      <c r="BH22" s="249"/>
      <c r="BI22" s="249"/>
      <c r="BJ22" s="249"/>
    </row>
    <row r="23">
      <c r="BF23" s="249"/>
      <c r="BG23" s="249"/>
      <c r="BH23" s="249"/>
      <c r="BI23" s="249"/>
      <c r="BJ23" s="249"/>
    </row>
    <row r="24">
      <c r="BF24" s="249"/>
      <c r="BG24" s="249"/>
      <c r="BH24" s="249"/>
      <c r="BI24" s="249"/>
      <c r="BJ24" s="249"/>
    </row>
    <row r="25">
      <c r="BF25" s="249"/>
      <c r="BG25" s="249"/>
      <c r="BH25" s="249"/>
      <c r="BI25" s="249"/>
      <c r="BJ25" s="249"/>
    </row>
    <row r="26">
      <c r="BF26" s="249"/>
      <c r="BG26" s="249"/>
      <c r="BH26" s="249"/>
      <c r="BI26" s="249"/>
      <c r="BJ26" s="249"/>
    </row>
    <row r="27">
      <c r="BF27" s="249"/>
      <c r="BG27" s="249"/>
      <c r="BH27" s="249"/>
      <c r="BI27" s="249"/>
      <c r="BJ27" s="249"/>
    </row>
    <row r="28">
      <c r="BF28" s="249"/>
      <c r="BG28" s="249"/>
      <c r="BH28" s="249"/>
      <c r="BI28" s="249"/>
      <c r="BJ28" s="249"/>
    </row>
    <row r="29">
      <c r="BF29" s="249"/>
      <c r="BG29" s="249"/>
      <c r="BH29" s="249"/>
      <c r="BI29" s="249"/>
      <c r="BJ29" s="249"/>
    </row>
    <row r="30">
      <c r="BF30" s="249"/>
      <c r="BG30" s="249"/>
      <c r="BH30" s="249"/>
      <c r="BI30" s="249"/>
      <c r="BJ30" s="249"/>
    </row>
    <row r="31">
      <c r="BF31" s="249"/>
      <c r="BG31" s="249"/>
      <c r="BH31" s="249"/>
      <c r="BI31" s="249"/>
      <c r="BJ31" s="249"/>
    </row>
    <row r="32">
      <c r="BF32" s="249"/>
      <c r="BG32" s="249"/>
      <c r="BH32" s="249"/>
      <c r="BI32" s="249"/>
      <c r="BJ32" s="249"/>
    </row>
    <row r="33">
      <c r="BF33" s="249"/>
      <c r="BG33" s="249"/>
      <c r="BH33" s="249"/>
      <c r="BI33" s="249"/>
      <c r="BJ33" s="249"/>
    </row>
    <row r="34">
      <c r="BF34" s="249"/>
      <c r="BG34" s="249"/>
      <c r="BH34" s="249"/>
      <c r="BI34" s="249"/>
      <c r="BJ34" s="249"/>
    </row>
    <row r="35">
      <c r="BF35" s="249"/>
      <c r="BG35" s="249"/>
      <c r="BH35" s="249"/>
      <c r="BI35" s="249"/>
      <c r="BJ35" s="249"/>
    </row>
    <row r="36">
      <c r="BF36" s="249"/>
      <c r="BG36" s="249"/>
      <c r="BH36" s="249"/>
      <c r="BI36" s="249"/>
      <c r="BJ36" s="249"/>
    </row>
    <row r="37">
      <c r="BF37" s="249"/>
      <c r="BG37" s="249"/>
      <c r="BH37" s="249"/>
      <c r="BI37" s="249"/>
      <c r="BJ37" s="249"/>
    </row>
    <row r="38">
      <c r="BF38" s="249"/>
      <c r="BG38" s="249"/>
      <c r="BH38" s="249"/>
      <c r="BI38" s="249"/>
      <c r="BJ38" s="249"/>
    </row>
    <row r="39">
      <c r="BF39" s="249"/>
      <c r="BG39" s="249"/>
      <c r="BH39" s="249"/>
      <c r="BI39" s="249"/>
      <c r="BJ39" s="249"/>
    </row>
    <row r="40">
      <c r="BF40" s="249"/>
      <c r="BG40" s="249"/>
      <c r="BH40" s="249"/>
      <c r="BI40" s="249"/>
      <c r="BJ40" s="249"/>
    </row>
    <row r="41">
      <c r="BF41" s="249"/>
      <c r="BG41" s="249"/>
      <c r="BH41" s="249"/>
      <c r="BI41" s="249"/>
      <c r="BJ41" s="249"/>
    </row>
    <row r="42">
      <c r="BF42" s="249"/>
      <c r="BG42" s="249"/>
      <c r="BH42" s="249"/>
      <c r="BI42" s="249"/>
      <c r="BJ42" s="249"/>
    </row>
    <row r="43">
      <c r="BF43" s="249"/>
      <c r="BG43" s="249"/>
      <c r="BH43" s="249"/>
      <c r="BI43" s="249"/>
      <c r="BJ43" s="249"/>
    </row>
    <row r="44">
      <c r="BF44" s="249"/>
      <c r="BG44" s="249"/>
      <c r="BH44" s="249"/>
      <c r="BI44" s="249"/>
      <c r="BJ44" s="249"/>
    </row>
    <row r="45">
      <c r="BF45" s="249"/>
      <c r="BG45" s="249"/>
      <c r="BH45" s="249"/>
      <c r="BI45" s="249"/>
      <c r="BJ45" s="249"/>
    </row>
    <row r="46">
      <c r="BF46" s="249"/>
      <c r="BG46" s="249"/>
      <c r="BH46" s="249"/>
      <c r="BI46" s="249"/>
      <c r="BJ46" s="249"/>
    </row>
    <row r="47">
      <c r="BF47" s="249"/>
      <c r="BG47" s="249"/>
      <c r="BH47" s="249"/>
      <c r="BI47" s="249"/>
      <c r="BJ47" s="249"/>
    </row>
    <row r="48">
      <c r="BF48" s="249"/>
      <c r="BG48" s="249"/>
      <c r="BH48" s="249"/>
      <c r="BI48" s="249"/>
      <c r="BJ48" s="249"/>
    </row>
    <row r="49">
      <c r="BF49" s="249"/>
      <c r="BG49" s="249"/>
      <c r="BH49" s="249"/>
      <c r="BI49" s="249"/>
      <c r="BJ49" s="249"/>
    </row>
    <row r="50">
      <c r="BF50" s="249"/>
      <c r="BG50" s="249"/>
      <c r="BH50" s="249"/>
      <c r="BI50" s="249"/>
      <c r="BJ50" s="249"/>
    </row>
    <row r="51">
      <c r="BF51" s="249"/>
      <c r="BG51" s="249"/>
      <c r="BH51" s="249"/>
      <c r="BI51" s="249"/>
      <c r="BJ51" s="249"/>
    </row>
    <row r="52">
      <c r="BF52" s="249"/>
      <c r="BG52" s="249"/>
      <c r="BH52" s="249"/>
      <c r="BI52" s="249"/>
      <c r="BJ52" s="249"/>
    </row>
    <row r="53">
      <c r="BF53" s="249"/>
      <c r="BG53" s="249"/>
      <c r="BH53" s="249"/>
      <c r="BI53" s="249"/>
      <c r="BJ53" s="249"/>
    </row>
    <row r="54">
      <c r="BF54" s="249"/>
      <c r="BG54" s="249"/>
      <c r="BH54" s="249"/>
      <c r="BI54" s="249"/>
      <c r="BJ54" s="249"/>
    </row>
    <row r="55">
      <c r="BF55" s="249"/>
      <c r="BG55" s="249"/>
      <c r="BH55" s="249"/>
      <c r="BI55" s="249"/>
      <c r="BJ55" s="249"/>
    </row>
    <row r="56">
      <c r="BF56" s="249"/>
      <c r="BG56" s="249"/>
      <c r="BH56" s="249"/>
      <c r="BI56" s="249"/>
      <c r="BJ56" s="249"/>
    </row>
    <row r="57">
      <c r="BF57" s="249"/>
      <c r="BG57" s="249"/>
      <c r="BH57" s="249"/>
      <c r="BI57" s="249"/>
      <c r="BJ57" s="249"/>
    </row>
    <row r="58">
      <c r="BF58" s="249"/>
      <c r="BG58" s="249"/>
      <c r="BH58" s="249"/>
      <c r="BI58" s="249"/>
      <c r="BJ58" s="249"/>
    </row>
    <row r="59">
      <c r="BF59" s="249"/>
      <c r="BG59" s="249"/>
      <c r="BH59" s="249"/>
      <c r="BI59" s="249"/>
      <c r="BJ59" s="249"/>
    </row>
    <row r="60">
      <c r="BF60" s="249"/>
      <c r="BG60" s="249"/>
      <c r="BH60" s="249"/>
      <c r="BI60" s="249"/>
      <c r="BJ60" s="249"/>
    </row>
    <row r="61">
      <c r="BF61" s="249"/>
      <c r="BG61" s="249"/>
      <c r="BH61" s="249"/>
      <c r="BI61" s="249"/>
      <c r="BJ61" s="249"/>
    </row>
    <row r="62">
      <c r="BF62" s="249"/>
      <c r="BG62" s="249"/>
      <c r="BH62" s="249"/>
      <c r="BI62" s="249"/>
      <c r="BJ62" s="249"/>
    </row>
    <row r="63">
      <c r="BF63" s="249"/>
      <c r="BG63" s="249"/>
      <c r="BH63" s="249"/>
      <c r="BI63" s="249"/>
      <c r="BJ63" s="249"/>
    </row>
    <row r="64">
      <c r="BF64" s="249"/>
      <c r="BG64" s="249"/>
      <c r="BH64" s="249"/>
      <c r="BI64" s="249"/>
      <c r="BJ64" s="249"/>
    </row>
    <row r="65">
      <c r="BF65" s="249"/>
      <c r="BG65" s="249"/>
      <c r="BH65" s="249"/>
      <c r="BI65" s="249"/>
      <c r="BJ65" s="249"/>
    </row>
    <row r="66">
      <c r="BF66" s="249"/>
      <c r="BG66" s="249"/>
      <c r="BH66" s="249"/>
      <c r="BI66" s="249"/>
      <c r="BJ66" s="249"/>
    </row>
    <row r="67">
      <c r="BF67" s="249"/>
      <c r="BG67" s="249"/>
      <c r="BH67" s="249"/>
      <c r="BI67" s="249"/>
      <c r="BJ67" s="249"/>
    </row>
    <row r="68">
      <c r="BF68" s="249"/>
      <c r="BG68" s="249"/>
      <c r="BH68" s="249"/>
      <c r="BI68" s="249"/>
      <c r="BJ68" s="249"/>
    </row>
    <row r="69">
      <c r="BF69" s="249"/>
      <c r="BG69" s="249"/>
      <c r="BH69" s="249"/>
      <c r="BI69" s="249"/>
      <c r="BJ69" s="249"/>
    </row>
    <row r="70">
      <c r="BF70" s="249"/>
      <c r="BG70" s="249"/>
      <c r="BH70" s="249"/>
      <c r="BI70" s="249"/>
      <c r="BJ70" s="249"/>
    </row>
    <row r="71">
      <c r="BF71" s="249"/>
      <c r="BG71" s="249"/>
      <c r="BH71" s="249"/>
      <c r="BI71" s="249"/>
      <c r="BJ71" s="249"/>
    </row>
    <row r="72">
      <c r="BF72" s="249"/>
      <c r="BG72" s="249"/>
      <c r="BH72" s="249"/>
      <c r="BI72" s="249"/>
      <c r="BJ72" s="249"/>
    </row>
    <row r="73">
      <c r="BF73" s="249"/>
      <c r="BG73" s="249"/>
      <c r="BH73" s="249"/>
      <c r="BI73" s="249"/>
      <c r="BJ73" s="249"/>
    </row>
    <row r="74">
      <c r="BF74" s="249"/>
      <c r="BG74" s="249"/>
      <c r="BH74" s="249"/>
      <c r="BI74" s="249"/>
      <c r="BJ74" s="249"/>
    </row>
    <row r="75">
      <c r="BF75" s="249"/>
      <c r="BG75" s="249"/>
      <c r="BH75" s="249"/>
      <c r="BI75" s="249"/>
      <c r="BJ75" s="249"/>
    </row>
    <row r="76">
      <c r="BF76" s="249"/>
      <c r="BG76" s="249"/>
      <c r="BH76" s="249"/>
      <c r="BI76" s="249"/>
      <c r="BJ76" s="249"/>
    </row>
    <row r="77">
      <c r="BF77" s="249"/>
      <c r="BG77" s="249"/>
      <c r="BH77" s="249"/>
      <c r="BI77" s="249"/>
      <c r="BJ77" s="249"/>
    </row>
    <row r="78">
      <c r="BF78" s="249"/>
      <c r="BG78" s="249"/>
      <c r="BH78" s="249"/>
      <c r="BI78" s="249"/>
      <c r="BJ78" s="249"/>
    </row>
    <row r="79">
      <c r="BF79" s="249"/>
      <c r="BG79" s="249"/>
      <c r="BH79" s="249"/>
      <c r="BI79" s="249"/>
      <c r="BJ79" s="249"/>
    </row>
    <row r="80">
      <c r="BF80" s="249"/>
      <c r="BG80" s="249"/>
      <c r="BH80" s="249"/>
      <c r="BI80" s="249"/>
      <c r="BJ80" s="249"/>
    </row>
    <row r="81">
      <c r="BF81" s="249"/>
      <c r="BG81" s="249"/>
      <c r="BH81" s="249"/>
      <c r="BI81" s="249"/>
      <c r="BJ81" s="249"/>
    </row>
    <row r="82">
      <c r="BF82" s="249"/>
      <c r="BG82" s="249"/>
      <c r="BH82" s="249"/>
      <c r="BI82" s="249"/>
      <c r="BJ82" s="249"/>
    </row>
    <row r="83">
      <c r="BF83" s="249"/>
      <c r="BG83" s="249"/>
      <c r="BH83" s="249"/>
      <c r="BI83" s="249"/>
      <c r="BJ83" s="249"/>
    </row>
    <row r="84">
      <c r="BF84" s="249"/>
      <c r="BG84" s="249"/>
      <c r="BH84" s="249"/>
      <c r="BI84" s="249"/>
      <c r="BJ84" s="249"/>
    </row>
    <row r="85">
      <c r="BF85" s="249"/>
      <c r="BG85" s="249"/>
      <c r="BH85" s="249"/>
      <c r="BI85" s="249"/>
      <c r="BJ85" s="249"/>
    </row>
    <row r="86">
      <c r="BF86" s="249"/>
      <c r="BG86" s="249"/>
      <c r="BH86" s="249"/>
      <c r="BI86" s="249"/>
      <c r="BJ86" s="249"/>
    </row>
    <row r="87">
      <c r="BF87" s="249"/>
      <c r="BG87" s="249"/>
      <c r="BH87" s="249"/>
      <c r="BI87" s="249"/>
      <c r="BJ87" s="249"/>
    </row>
    <row r="88">
      <c r="BF88" s="249"/>
      <c r="BG88" s="249"/>
      <c r="BH88" s="249"/>
      <c r="BI88" s="249"/>
      <c r="BJ88" s="249"/>
    </row>
    <row r="89">
      <c r="BF89" s="249"/>
      <c r="BG89" s="249"/>
      <c r="BH89" s="249"/>
      <c r="BI89" s="249"/>
      <c r="BJ89" s="249"/>
    </row>
    <row r="90">
      <c r="BF90" s="249"/>
      <c r="BG90" s="249"/>
      <c r="BH90" s="249"/>
      <c r="BI90" s="249"/>
      <c r="BJ90" s="249"/>
    </row>
    <row r="91">
      <c r="BF91" s="249"/>
      <c r="BG91" s="249"/>
      <c r="BH91" s="249"/>
      <c r="BI91" s="249"/>
      <c r="BJ91" s="249"/>
    </row>
    <row r="92">
      <c r="BF92" s="249"/>
      <c r="BG92" s="249"/>
      <c r="BH92" s="249"/>
      <c r="BI92" s="249"/>
      <c r="BJ92" s="249"/>
    </row>
    <row r="93">
      <c r="BF93" s="249"/>
      <c r="BG93" s="249"/>
      <c r="BH93" s="249"/>
      <c r="BI93" s="249"/>
      <c r="BJ93" s="249"/>
    </row>
    <row r="94">
      <c r="BF94" s="249"/>
      <c r="BG94" s="249"/>
      <c r="BH94" s="249"/>
      <c r="BI94" s="249"/>
      <c r="BJ94" s="249"/>
    </row>
    <row r="95">
      <c r="BF95" s="249"/>
      <c r="BG95" s="249"/>
      <c r="BH95" s="249"/>
      <c r="BI95" s="249"/>
      <c r="BJ95" s="249"/>
    </row>
    <row r="96">
      <c r="BF96" s="249"/>
      <c r="BG96" s="249"/>
      <c r="BH96" s="249"/>
      <c r="BI96" s="249"/>
      <c r="BJ96" s="249"/>
    </row>
    <row r="97">
      <c r="BF97" s="249"/>
      <c r="BG97" s="249"/>
      <c r="BH97" s="249"/>
      <c r="BI97" s="249"/>
      <c r="BJ97" s="249"/>
    </row>
    <row r="98">
      <c r="BF98" s="249"/>
      <c r="BG98" s="249"/>
      <c r="BH98" s="249"/>
      <c r="BI98" s="249"/>
      <c r="BJ98" s="249"/>
    </row>
    <row r="99">
      <c r="BF99" s="249"/>
      <c r="BG99" s="249"/>
      <c r="BH99" s="249"/>
      <c r="BI99" s="249"/>
      <c r="BJ99" s="249"/>
    </row>
    <row r="100">
      <c r="BF100" s="249"/>
      <c r="BG100" s="249"/>
      <c r="BH100" s="249"/>
      <c r="BI100" s="249"/>
      <c r="BJ100" s="249"/>
    </row>
    <row r="101">
      <c r="BF101" s="249"/>
      <c r="BG101" s="249"/>
      <c r="BH101" s="249"/>
      <c r="BI101" s="249"/>
      <c r="BJ101" s="249"/>
    </row>
    <row r="102">
      <c r="BF102" s="249"/>
      <c r="BG102" s="249"/>
      <c r="BH102" s="249"/>
      <c r="BI102" s="249"/>
      <c r="BJ102" s="249"/>
    </row>
    <row r="103">
      <c r="BF103" s="249"/>
      <c r="BG103" s="249"/>
      <c r="BH103" s="249"/>
      <c r="BI103" s="249"/>
      <c r="BJ103" s="249"/>
    </row>
    <row r="104">
      <c r="BF104" s="249"/>
      <c r="BG104" s="249"/>
      <c r="BH104" s="249"/>
      <c r="BI104" s="249"/>
      <c r="BJ104" s="249"/>
    </row>
    <row r="105">
      <c r="BF105" s="249"/>
      <c r="BG105" s="249"/>
      <c r="BH105" s="249"/>
      <c r="BI105" s="249"/>
      <c r="BJ105" s="249"/>
    </row>
    <row r="106">
      <c r="BF106" s="249"/>
      <c r="BG106" s="249"/>
      <c r="BH106" s="249"/>
      <c r="BI106" s="249"/>
      <c r="BJ106" s="249"/>
    </row>
    <row r="107">
      <c r="BF107" s="249"/>
      <c r="BG107" s="249"/>
      <c r="BH107" s="249"/>
      <c r="BI107" s="249"/>
      <c r="BJ107" s="249"/>
    </row>
    <row r="108">
      <c r="BF108" s="249"/>
      <c r="BG108" s="249"/>
      <c r="BH108" s="249"/>
      <c r="BI108" s="249"/>
      <c r="BJ108" s="249"/>
    </row>
    <row r="109">
      <c r="BF109" s="249"/>
      <c r="BG109" s="249"/>
      <c r="BH109" s="249"/>
      <c r="BI109" s="249"/>
      <c r="BJ109" s="249"/>
    </row>
    <row r="110">
      <c r="BF110" s="249"/>
      <c r="BG110" s="249"/>
      <c r="BH110" s="249"/>
      <c r="BI110" s="249"/>
      <c r="BJ110" s="249"/>
    </row>
    <row r="111">
      <c r="BF111" s="249"/>
      <c r="BG111" s="249"/>
      <c r="BH111" s="249"/>
      <c r="BI111" s="249"/>
      <c r="BJ111" s="249"/>
    </row>
    <row r="112">
      <c r="BF112" s="249"/>
      <c r="BG112" s="249"/>
      <c r="BH112" s="249"/>
      <c r="BI112" s="249"/>
      <c r="BJ112" s="249"/>
    </row>
    <row r="113">
      <c r="BF113" s="249"/>
      <c r="BG113" s="249"/>
      <c r="BH113" s="249"/>
      <c r="BI113" s="249"/>
      <c r="BJ113" s="249"/>
    </row>
    <row r="114">
      <c r="BF114" s="249"/>
      <c r="BG114" s="249"/>
      <c r="BH114" s="249"/>
      <c r="BI114" s="249"/>
      <c r="BJ114" s="249"/>
    </row>
    <row r="115">
      <c r="BF115" s="249"/>
      <c r="BG115" s="249"/>
      <c r="BH115" s="249"/>
      <c r="BI115" s="249"/>
      <c r="BJ115" s="249"/>
    </row>
    <row r="116">
      <c r="BF116" s="249"/>
      <c r="BG116" s="249"/>
      <c r="BH116" s="249"/>
      <c r="BI116" s="249"/>
      <c r="BJ116" s="249"/>
    </row>
    <row r="117">
      <c r="BF117" s="249"/>
      <c r="BG117" s="249"/>
      <c r="BH117" s="249"/>
      <c r="BI117" s="249"/>
      <c r="BJ117" s="249"/>
    </row>
    <row r="118">
      <c r="BF118" s="249"/>
      <c r="BG118" s="249"/>
      <c r="BH118" s="249"/>
      <c r="BI118" s="249"/>
      <c r="BJ118" s="249"/>
    </row>
    <row r="119">
      <c r="BF119" s="249"/>
      <c r="BG119" s="249"/>
      <c r="BH119" s="249"/>
      <c r="BI119" s="249"/>
      <c r="BJ119" s="249"/>
    </row>
    <row r="120">
      <c r="BF120" s="249"/>
      <c r="BG120" s="249"/>
      <c r="BH120" s="249"/>
      <c r="BI120" s="249"/>
      <c r="BJ120" s="249"/>
    </row>
    <row r="121">
      <c r="BF121" s="249"/>
      <c r="BG121" s="249"/>
      <c r="BH121" s="249"/>
      <c r="BI121" s="249"/>
      <c r="BJ121" s="249"/>
    </row>
    <row r="122">
      <c r="BF122" s="249"/>
      <c r="BG122" s="249"/>
      <c r="BH122" s="249"/>
      <c r="BI122" s="249"/>
      <c r="BJ122" s="249"/>
    </row>
    <row r="123">
      <c r="BF123" s="249"/>
      <c r="BG123" s="249"/>
      <c r="BH123" s="249"/>
      <c r="BI123" s="249"/>
      <c r="BJ123" s="249"/>
    </row>
    <row r="124">
      <c r="BF124" s="249"/>
      <c r="BG124" s="249"/>
      <c r="BH124" s="249"/>
      <c r="BI124" s="249"/>
      <c r="BJ124" s="249"/>
    </row>
    <row r="125">
      <c r="BF125" s="249"/>
      <c r="BG125" s="249"/>
      <c r="BH125" s="249"/>
      <c r="BI125" s="249"/>
      <c r="BJ125" s="249"/>
    </row>
    <row r="126">
      <c r="BF126" s="249"/>
      <c r="BG126" s="249"/>
      <c r="BH126" s="249"/>
      <c r="BI126" s="249"/>
      <c r="BJ126" s="249"/>
    </row>
    <row r="127">
      <c r="BF127" s="249"/>
      <c r="BG127" s="249"/>
      <c r="BH127" s="249"/>
      <c r="BI127" s="249"/>
      <c r="BJ127" s="249"/>
    </row>
    <row r="128">
      <c r="BF128" s="249"/>
      <c r="BG128" s="249"/>
      <c r="BH128" s="249"/>
      <c r="BI128" s="249"/>
      <c r="BJ128" s="249"/>
    </row>
    <row r="129">
      <c r="BF129" s="249"/>
      <c r="BG129" s="249"/>
      <c r="BH129" s="249"/>
      <c r="BI129" s="249"/>
      <c r="BJ129" s="249"/>
    </row>
    <row r="130">
      <c r="BF130" s="249"/>
      <c r="BG130" s="249"/>
      <c r="BH130" s="249"/>
      <c r="BI130" s="249"/>
      <c r="BJ130" s="249"/>
    </row>
    <row r="131">
      <c r="BF131" s="249"/>
      <c r="BG131" s="249"/>
      <c r="BH131" s="249"/>
      <c r="BI131" s="249"/>
      <c r="BJ131" s="249"/>
    </row>
    <row r="132">
      <c r="BF132" s="249"/>
      <c r="BG132" s="249"/>
      <c r="BH132" s="249"/>
      <c r="BI132" s="249"/>
      <c r="BJ132" s="249"/>
    </row>
    <row r="133">
      <c r="BF133" s="249"/>
      <c r="BG133" s="249"/>
      <c r="BH133" s="249"/>
      <c r="BI133" s="249"/>
      <c r="BJ133" s="249"/>
    </row>
    <row r="134">
      <c r="BF134" s="249"/>
      <c r="BG134" s="249"/>
      <c r="BH134" s="249"/>
      <c r="BI134" s="249"/>
      <c r="BJ134" s="249"/>
    </row>
    <row r="135">
      <c r="BF135" s="249"/>
      <c r="BG135" s="249"/>
      <c r="BH135" s="249"/>
      <c r="BI135" s="249"/>
      <c r="BJ135" s="249"/>
    </row>
    <row r="136">
      <c r="BF136" s="249"/>
      <c r="BG136" s="249"/>
      <c r="BH136" s="249"/>
      <c r="BI136" s="249"/>
      <c r="BJ136" s="249"/>
    </row>
    <row r="137">
      <c r="BF137" s="249"/>
      <c r="BG137" s="249"/>
      <c r="BH137" s="249"/>
      <c r="BI137" s="249"/>
      <c r="BJ137" s="249"/>
    </row>
    <row r="138">
      <c r="BF138" s="249"/>
      <c r="BG138" s="249"/>
      <c r="BH138" s="249"/>
      <c r="BI138" s="249"/>
      <c r="BJ138" s="249"/>
    </row>
    <row r="139">
      <c r="BF139" s="249"/>
      <c r="BG139" s="249"/>
      <c r="BH139" s="249"/>
      <c r="BI139" s="249"/>
      <c r="BJ139" s="249"/>
    </row>
    <row r="140">
      <c r="BF140" s="249"/>
      <c r="BG140" s="249"/>
      <c r="BH140" s="249"/>
      <c r="BI140" s="249"/>
      <c r="BJ140" s="249"/>
    </row>
    <row r="141">
      <c r="BF141" s="249"/>
      <c r="BG141" s="249"/>
      <c r="BH141" s="249"/>
      <c r="BI141" s="249"/>
      <c r="BJ141" s="249"/>
    </row>
    <row r="142">
      <c r="BF142" s="249"/>
      <c r="BG142" s="249"/>
      <c r="BH142" s="249"/>
      <c r="BI142" s="249"/>
      <c r="BJ142" s="249"/>
    </row>
    <row r="143">
      <c r="BF143" s="249"/>
      <c r="BG143" s="249"/>
      <c r="BH143" s="249"/>
      <c r="BI143" s="249"/>
      <c r="BJ143" s="249"/>
    </row>
    <row r="144">
      <c r="BF144" s="249"/>
      <c r="BG144" s="249"/>
      <c r="BH144" s="249"/>
      <c r="BI144" s="249"/>
      <c r="BJ144" s="249"/>
    </row>
    <row r="145">
      <c r="BF145" s="249"/>
      <c r="BG145" s="249"/>
      <c r="BH145" s="249"/>
      <c r="BI145" s="249"/>
      <c r="BJ145" s="249"/>
    </row>
    <row r="146">
      <c r="BF146" s="249"/>
      <c r="BG146" s="249"/>
      <c r="BH146" s="249"/>
      <c r="BI146" s="249"/>
      <c r="BJ146" s="249"/>
    </row>
    <row r="147">
      <c r="BF147" s="249"/>
      <c r="BG147" s="249"/>
      <c r="BH147" s="249"/>
      <c r="BI147" s="249"/>
      <c r="BJ147" s="249"/>
    </row>
    <row r="148">
      <c r="BF148" s="249"/>
      <c r="BG148" s="249"/>
      <c r="BH148" s="249"/>
      <c r="BI148" s="249"/>
      <c r="BJ148" s="249"/>
    </row>
    <row r="149">
      <c r="BF149" s="249"/>
      <c r="BG149" s="249"/>
      <c r="BH149" s="249"/>
      <c r="BI149" s="249"/>
      <c r="BJ149" s="249"/>
    </row>
    <row r="150">
      <c r="BF150" s="249"/>
      <c r="BG150" s="249"/>
      <c r="BH150" s="249"/>
      <c r="BI150" s="249"/>
      <c r="BJ150" s="249"/>
    </row>
    <row r="151">
      <c r="BF151" s="249"/>
      <c r="BG151" s="249"/>
      <c r="BH151" s="249"/>
      <c r="BI151" s="249"/>
      <c r="BJ151" s="249"/>
    </row>
    <row r="152">
      <c r="BF152" s="249"/>
      <c r="BG152" s="249"/>
      <c r="BH152" s="249"/>
      <c r="BI152" s="249"/>
      <c r="BJ152" s="249"/>
    </row>
    <row r="153">
      <c r="BF153" s="249"/>
      <c r="BG153" s="249"/>
      <c r="BH153" s="249"/>
      <c r="BI153" s="249"/>
      <c r="BJ153" s="249"/>
    </row>
    <row r="154">
      <c r="BF154" s="249"/>
      <c r="BG154" s="249"/>
      <c r="BH154" s="249"/>
      <c r="BI154" s="249"/>
      <c r="BJ154" s="249"/>
    </row>
    <row r="155">
      <c r="BF155" s="249"/>
      <c r="BG155" s="249"/>
      <c r="BH155" s="249"/>
      <c r="BI155" s="249"/>
      <c r="BJ155" s="249"/>
    </row>
    <row r="156">
      <c r="BF156" s="249"/>
      <c r="BG156" s="249"/>
      <c r="BH156" s="249"/>
      <c r="BI156" s="249"/>
      <c r="BJ156" s="249"/>
    </row>
    <row r="157">
      <c r="BF157" s="249"/>
      <c r="BG157" s="249"/>
      <c r="BH157" s="249"/>
      <c r="BI157" s="249"/>
      <c r="BJ157" s="249"/>
    </row>
    <row r="158">
      <c r="BF158" s="249"/>
      <c r="BG158" s="249"/>
      <c r="BH158" s="249"/>
      <c r="BI158" s="249"/>
      <c r="BJ158" s="249"/>
    </row>
    <row r="159">
      <c r="BF159" s="249"/>
      <c r="BG159" s="249"/>
      <c r="BH159" s="249"/>
      <c r="BI159" s="249"/>
      <c r="BJ159" s="249"/>
    </row>
    <row r="160">
      <c r="BF160" s="249"/>
      <c r="BG160" s="249"/>
      <c r="BH160" s="249"/>
      <c r="BI160" s="249"/>
      <c r="BJ160" s="249"/>
    </row>
    <row r="161">
      <c r="BF161" s="249"/>
      <c r="BG161" s="249"/>
      <c r="BH161" s="249"/>
      <c r="BI161" s="249"/>
      <c r="BJ161" s="249"/>
    </row>
    <row r="162">
      <c r="BF162" s="249"/>
      <c r="BG162" s="249"/>
      <c r="BH162" s="249"/>
      <c r="BI162" s="249"/>
      <c r="BJ162" s="249"/>
    </row>
    <row r="163">
      <c r="BF163" s="249"/>
      <c r="BG163" s="249"/>
      <c r="BH163" s="249"/>
      <c r="BI163" s="249"/>
      <c r="BJ163" s="249"/>
    </row>
    <row r="164">
      <c r="BF164" s="249"/>
      <c r="BG164" s="249"/>
      <c r="BH164" s="249"/>
      <c r="BI164" s="249"/>
      <c r="BJ164" s="249"/>
    </row>
    <row r="165">
      <c r="BF165" s="249"/>
      <c r="BG165" s="249"/>
      <c r="BH165" s="249"/>
      <c r="BI165" s="249"/>
      <c r="BJ165" s="249"/>
    </row>
    <row r="166">
      <c r="BF166" s="249"/>
      <c r="BG166" s="249"/>
      <c r="BH166" s="249"/>
      <c r="BI166" s="249"/>
      <c r="BJ166" s="249"/>
    </row>
    <row r="167">
      <c r="BF167" s="249"/>
      <c r="BG167" s="249"/>
      <c r="BH167" s="249"/>
      <c r="BI167" s="249"/>
      <c r="BJ167" s="249"/>
    </row>
    <row r="168">
      <c r="BF168" s="249"/>
      <c r="BG168" s="249"/>
      <c r="BH168" s="249"/>
      <c r="BI168" s="249"/>
      <c r="BJ168" s="249"/>
    </row>
    <row r="169">
      <c r="BF169" s="249"/>
      <c r="BG169" s="249"/>
      <c r="BH169" s="249"/>
      <c r="BI169" s="249"/>
      <c r="BJ169" s="249"/>
    </row>
    <row r="170">
      <c r="BF170" s="249"/>
      <c r="BG170" s="249"/>
      <c r="BH170" s="249"/>
      <c r="BI170" s="249"/>
      <c r="BJ170" s="249"/>
    </row>
    <row r="171">
      <c r="BF171" s="249"/>
      <c r="BG171" s="249"/>
      <c r="BH171" s="249"/>
      <c r="BI171" s="249"/>
      <c r="BJ171" s="249"/>
    </row>
    <row r="172">
      <c r="BF172" s="249"/>
      <c r="BG172" s="249"/>
      <c r="BH172" s="249"/>
      <c r="BI172" s="249"/>
      <c r="BJ172" s="249"/>
    </row>
    <row r="173">
      <c r="BF173" s="249"/>
      <c r="BG173" s="249"/>
      <c r="BH173" s="249"/>
      <c r="BI173" s="249"/>
      <c r="BJ173" s="249"/>
    </row>
    <row r="174">
      <c r="BF174" s="249"/>
      <c r="BG174" s="249"/>
      <c r="BH174" s="249"/>
      <c r="BI174" s="249"/>
      <c r="BJ174" s="249"/>
    </row>
    <row r="175">
      <c r="BF175" s="249"/>
      <c r="BG175" s="249"/>
      <c r="BH175" s="249"/>
      <c r="BI175" s="249"/>
      <c r="BJ175" s="249"/>
    </row>
    <row r="176">
      <c r="BF176" s="249"/>
      <c r="BG176" s="249"/>
      <c r="BH176" s="249"/>
      <c r="BI176" s="249"/>
      <c r="BJ176" s="249"/>
    </row>
    <row r="177">
      <c r="BF177" s="249"/>
      <c r="BG177" s="249"/>
      <c r="BH177" s="249"/>
      <c r="BI177" s="249"/>
      <c r="BJ177" s="249"/>
    </row>
    <row r="178">
      <c r="BF178" s="249"/>
      <c r="BG178" s="249"/>
      <c r="BH178" s="249"/>
      <c r="BI178" s="249"/>
      <c r="BJ178" s="249"/>
    </row>
    <row r="179">
      <c r="BF179" s="249"/>
      <c r="BG179" s="249"/>
      <c r="BH179" s="249"/>
      <c r="BI179" s="249"/>
      <c r="BJ179" s="249"/>
    </row>
    <row r="180">
      <c r="BF180" s="249"/>
      <c r="BG180" s="249"/>
      <c r="BH180" s="249"/>
      <c r="BI180" s="249"/>
      <c r="BJ180" s="249"/>
    </row>
    <row r="181">
      <c r="BF181" s="249"/>
      <c r="BG181" s="249"/>
      <c r="BH181" s="249"/>
      <c r="BI181" s="249"/>
      <c r="BJ181" s="249"/>
    </row>
    <row r="182">
      <c r="BF182" s="249"/>
      <c r="BG182" s="249"/>
      <c r="BH182" s="249"/>
      <c r="BI182" s="249"/>
      <c r="BJ182" s="249"/>
    </row>
    <row r="183">
      <c r="BF183" s="249"/>
      <c r="BG183" s="249"/>
      <c r="BH183" s="249"/>
      <c r="BI183" s="249"/>
      <c r="BJ183" s="249"/>
    </row>
    <row r="184">
      <c r="BF184" s="249"/>
      <c r="BG184" s="249"/>
      <c r="BH184" s="249"/>
      <c r="BI184" s="249"/>
      <c r="BJ184" s="249"/>
    </row>
    <row r="185">
      <c r="BF185" s="249"/>
      <c r="BG185" s="249"/>
      <c r="BH185" s="249"/>
      <c r="BI185" s="249"/>
      <c r="BJ185" s="249"/>
    </row>
    <row r="186">
      <c r="BF186" s="249"/>
      <c r="BG186" s="249"/>
      <c r="BH186" s="249"/>
      <c r="BI186" s="249"/>
      <c r="BJ186" s="249"/>
    </row>
    <row r="187">
      <c r="BF187" s="249"/>
      <c r="BG187" s="249"/>
      <c r="BH187" s="249"/>
      <c r="BI187" s="249"/>
      <c r="BJ187" s="249"/>
    </row>
    <row r="188">
      <c r="BF188" s="249"/>
      <c r="BG188" s="249"/>
      <c r="BH188" s="249"/>
      <c r="BI188" s="249"/>
      <c r="BJ188" s="249"/>
    </row>
    <row r="189">
      <c r="BF189" s="249"/>
      <c r="BG189" s="249"/>
      <c r="BH189" s="249"/>
      <c r="BI189" s="249"/>
      <c r="BJ189" s="249"/>
    </row>
    <row r="190">
      <c r="BF190" s="249"/>
      <c r="BG190" s="249"/>
      <c r="BH190" s="249"/>
      <c r="BI190" s="249"/>
      <c r="BJ190" s="249"/>
    </row>
    <row r="191">
      <c r="BF191" s="249"/>
      <c r="BG191" s="249"/>
      <c r="BH191" s="249"/>
      <c r="BI191" s="249"/>
      <c r="BJ191" s="249"/>
    </row>
    <row r="192">
      <c r="BF192" s="249"/>
      <c r="BG192" s="249"/>
      <c r="BH192" s="249"/>
      <c r="BI192" s="249"/>
      <c r="BJ192" s="249"/>
    </row>
    <row r="193">
      <c r="BF193" s="249"/>
      <c r="BG193" s="249"/>
      <c r="BH193" s="249"/>
      <c r="BI193" s="249"/>
      <c r="BJ193" s="249"/>
    </row>
    <row r="194">
      <c r="BF194" s="249"/>
      <c r="BG194" s="249"/>
      <c r="BH194" s="249"/>
      <c r="BI194" s="249"/>
      <c r="BJ194" s="249"/>
    </row>
    <row r="195">
      <c r="BF195" s="249"/>
      <c r="BG195" s="249"/>
      <c r="BH195" s="249"/>
      <c r="BI195" s="249"/>
      <c r="BJ195" s="249"/>
    </row>
    <row r="196">
      <c r="BF196" s="249"/>
      <c r="BG196" s="249"/>
      <c r="BH196" s="249"/>
      <c r="BI196" s="249"/>
      <c r="BJ196" s="249"/>
    </row>
    <row r="197">
      <c r="BF197" s="249"/>
      <c r="BG197" s="249"/>
      <c r="BH197" s="249"/>
      <c r="BI197" s="249"/>
      <c r="BJ197" s="249"/>
    </row>
    <row r="198">
      <c r="BF198" s="249"/>
      <c r="BG198" s="249"/>
      <c r="BH198" s="249"/>
      <c r="BI198" s="249"/>
      <c r="BJ198" s="249"/>
    </row>
    <row r="199">
      <c r="BF199" s="249"/>
      <c r="BG199" s="249"/>
      <c r="BH199" s="249"/>
      <c r="BI199" s="249"/>
      <c r="BJ199" s="249"/>
    </row>
    <row r="200">
      <c r="BF200" s="249"/>
      <c r="BG200" s="249"/>
      <c r="BH200" s="249"/>
      <c r="BI200" s="249"/>
      <c r="BJ200" s="249"/>
    </row>
    <row r="201">
      <c r="BF201" s="249"/>
      <c r="BG201" s="249"/>
      <c r="BH201" s="249"/>
      <c r="BI201" s="249"/>
      <c r="BJ201" s="249"/>
    </row>
    <row r="202">
      <c r="BF202" s="249"/>
      <c r="BG202" s="249"/>
      <c r="BH202" s="249"/>
      <c r="BI202" s="249"/>
      <c r="BJ202" s="249"/>
    </row>
    <row r="203">
      <c r="BF203" s="249"/>
      <c r="BG203" s="249"/>
      <c r="BH203" s="249"/>
      <c r="BI203" s="249"/>
      <c r="BJ203" s="249"/>
    </row>
    <row r="204">
      <c r="BF204" s="249"/>
      <c r="BG204" s="249"/>
      <c r="BH204" s="249"/>
      <c r="BI204" s="249"/>
      <c r="BJ204" s="249"/>
    </row>
    <row r="205">
      <c r="BF205" s="249"/>
      <c r="BG205" s="249"/>
      <c r="BH205" s="249"/>
      <c r="BI205" s="249"/>
      <c r="BJ205" s="249"/>
    </row>
    <row r="206">
      <c r="BF206" s="249"/>
      <c r="BG206" s="249"/>
      <c r="BH206" s="249"/>
      <c r="BI206" s="249"/>
      <c r="BJ206" s="249"/>
    </row>
    <row r="207">
      <c r="BF207" s="249"/>
      <c r="BG207" s="249"/>
      <c r="BH207" s="249"/>
      <c r="BI207" s="249"/>
      <c r="BJ207" s="249"/>
    </row>
    <row r="208">
      <c r="BF208" s="249"/>
      <c r="BG208" s="249"/>
      <c r="BH208" s="249"/>
      <c r="BI208" s="249"/>
      <c r="BJ208" s="249"/>
    </row>
    <row r="209">
      <c r="BF209" s="249"/>
      <c r="BG209" s="249"/>
      <c r="BH209" s="249"/>
      <c r="BI209" s="249"/>
      <c r="BJ209" s="249"/>
    </row>
    <row r="210">
      <c r="BF210" s="249"/>
      <c r="BG210" s="249"/>
      <c r="BH210" s="249"/>
      <c r="BI210" s="249"/>
      <c r="BJ210" s="249"/>
    </row>
    <row r="211">
      <c r="BF211" s="249"/>
      <c r="BG211" s="249"/>
      <c r="BH211" s="249"/>
      <c r="BI211" s="249"/>
      <c r="BJ211" s="249"/>
    </row>
    <row r="212">
      <c r="BF212" s="249"/>
      <c r="BG212" s="249"/>
      <c r="BH212" s="249"/>
      <c r="BI212" s="249"/>
      <c r="BJ212" s="249"/>
    </row>
    <row r="213">
      <c r="BF213" s="249"/>
      <c r="BG213" s="249"/>
      <c r="BH213" s="249"/>
      <c r="BI213" s="249"/>
      <c r="BJ213" s="249"/>
    </row>
    <row r="214">
      <c r="BF214" s="249"/>
      <c r="BG214" s="249"/>
      <c r="BH214" s="249"/>
      <c r="BI214" s="249"/>
      <c r="BJ214" s="249"/>
    </row>
    <row r="215">
      <c r="BF215" s="249"/>
      <c r="BG215" s="249"/>
      <c r="BH215" s="249"/>
      <c r="BI215" s="249"/>
      <c r="BJ215" s="249"/>
    </row>
    <row r="216">
      <c r="BF216" s="249"/>
      <c r="BG216" s="249"/>
      <c r="BH216" s="249"/>
      <c r="BI216" s="249"/>
      <c r="BJ216" s="249"/>
    </row>
    <row r="217">
      <c r="BF217" s="249"/>
      <c r="BG217" s="249"/>
      <c r="BH217" s="249"/>
      <c r="BI217" s="249"/>
      <c r="BJ217" s="249"/>
    </row>
    <row r="218">
      <c r="BF218" s="249"/>
      <c r="BG218" s="249"/>
      <c r="BH218" s="249"/>
      <c r="BI218" s="249"/>
      <c r="BJ218" s="249"/>
    </row>
    <row r="219">
      <c r="BF219" s="249"/>
      <c r="BG219" s="249"/>
      <c r="BH219" s="249"/>
      <c r="BI219" s="249"/>
      <c r="BJ219" s="249"/>
    </row>
    <row r="220">
      <c r="BF220" s="249"/>
      <c r="BG220" s="249"/>
      <c r="BH220" s="249"/>
      <c r="BI220" s="249"/>
      <c r="BJ220" s="249"/>
    </row>
    <row r="221">
      <c r="BF221" s="249"/>
      <c r="BG221" s="249"/>
      <c r="BH221" s="249"/>
      <c r="BI221" s="249"/>
      <c r="BJ221" s="249"/>
    </row>
    <row r="222">
      <c r="BF222" s="249"/>
      <c r="BG222" s="249"/>
      <c r="BH222" s="249"/>
      <c r="BI222" s="249"/>
      <c r="BJ222" s="249"/>
    </row>
    <row r="223">
      <c r="BF223" s="249"/>
      <c r="BG223" s="249"/>
      <c r="BH223" s="249"/>
      <c r="BI223" s="249"/>
      <c r="BJ223" s="249"/>
    </row>
    <row r="224">
      <c r="BF224" s="249"/>
      <c r="BG224" s="249"/>
      <c r="BH224" s="249"/>
      <c r="BI224" s="249"/>
      <c r="BJ224" s="249"/>
    </row>
    <row r="225">
      <c r="BF225" s="249"/>
      <c r="BG225" s="249"/>
      <c r="BH225" s="249"/>
      <c r="BI225" s="249"/>
      <c r="BJ225" s="249"/>
    </row>
    <row r="226">
      <c r="BF226" s="249"/>
      <c r="BG226" s="249"/>
      <c r="BH226" s="249"/>
      <c r="BI226" s="249"/>
      <c r="BJ226" s="249"/>
    </row>
    <row r="227">
      <c r="BF227" s="249"/>
      <c r="BG227" s="249"/>
      <c r="BH227" s="249"/>
      <c r="BI227" s="249"/>
      <c r="BJ227" s="249"/>
    </row>
    <row r="228">
      <c r="BF228" s="249"/>
      <c r="BG228" s="249"/>
      <c r="BH228" s="249"/>
      <c r="BI228" s="249"/>
      <c r="BJ228" s="249"/>
    </row>
    <row r="229">
      <c r="BF229" s="249"/>
      <c r="BG229" s="249"/>
      <c r="BH229" s="249"/>
      <c r="BI229" s="249"/>
      <c r="BJ229" s="249"/>
    </row>
    <row r="230">
      <c r="BF230" s="249"/>
      <c r="BG230" s="249"/>
      <c r="BH230" s="249"/>
      <c r="BI230" s="249"/>
      <c r="BJ230" s="249"/>
    </row>
    <row r="231">
      <c r="BF231" s="249"/>
      <c r="BG231" s="249"/>
      <c r="BH231" s="249"/>
      <c r="BI231" s="249"/>
      <c r="BJ231" s="249"/>
    </row>
    <row r="232">
      <c r="BF232" s="249"/>
      <c r="BG232" s="249"/>
      <c r="BH232" s="249"/>
      <c r="BI232" s="249"/>
      <c r="BJ232" s="249"/>
    </row>
    <row r="233">
      <c r="BF233" s="249"/>
      <c r="BG233" s="249"/>
      <c r="BH233" s="249"/>
      <c r="BI233" s="249"/>
      <c r="BJ233" s="249"/>
    </row>
    <row r="234">
      <c r="BF234" s="249"/>
      <c r="BG234" s="249"/>
      <c r="BH234" s="249"/>
      <c r="BI234" s="249"/>
      <c r="BJ234" s="249"/>
    </row>
    <row r="235">
      <c r="BF235" s="249"/>
      <c r="BG235" s="249"/>
      <c r="BH235" s="249"/>
      <c r="BI235" s="249"/>
      <c r="BJ235" s="249"/>
    </row>
    <row r="236">
      <c r="BF236" s="249"/>
      <c r="BG236" s="249"/>
      <c r="BH236" s="249"/>
      <c r="BI236" s="249"/>
      <c r="BJ236" s="249"/>
    </row>
    <row r="237">
      <c r="BF237" s="249"/>
      <c r="BG237" s="249"/>
      <c r="BH237" s="249"/>
      <c r="BI237" s="249"/>
      <c r="BJ237" s="249"/>
    </row>
    <row r="238">
      <c r="BF238" s="249"/>
      <c r="BG238" s="249"/>
      <c r="BH238" s="249"/>
      <c r="BI238" s="249"/>
      <c r="BJ238" s="249"/>
    </row>
    <row r="239">
      <c r="BF239" s="249"/>
      <c r="BG239" s="249"/>
      <c r="BH239" s="249"/>
      <c r="BI239" s="249"/>
      <c r="BJ239" s="249"/>
    </row>
    <row r="240">
      <c r="BF240" s="249"/>
      <c r="BG240" s="249"/>
      <c r="BH240" s="249"/>
      <c r="BI240" s="249"/>
      <c r="BJ240" s="249"/>
    </row>
    <row r="241">
      <c r="BF241" s="249"/>
      <c r="BG241" s="249"/>
      <c r="BH241" s="249"/>
      <c r="BI241" s="249"/>
      <c r="BJ241" s="249"/>
    </row>
    <row r="242">
      <c r="BF242" s="249"/>
      <c r="BG242" s="249"/>
      <c r="BH242" s="249"/>
      <c r="BI242" s="249"/>
      <c r="BJ242" s="249"/>
    </row>
    <row r="243">
      <c r="BF243" s="249"/>
      <c r="BG243" s="249"/>
      <c r="BH243" s="249"/>
      <c r="BI243" s="249"/>
      <c r="BJ243" s="249"/>
    </row>
    <row r="244">
      <c r="BF244" s="249"/>
      <c r="BG244" s="249"/>
      <c r="BH244" s="249"/>
      <c r="BI244" s="249"/>
      <c r="BJ244" s="249"/>
    </row>
    <row r="245">
      <c r="BF245" s="249"/>
      <c r="BG245" s="249"/>
      <c r="BH245" s="249"/>
      <c r="BI245" s="249"/>
      <c r="BJ245" s="249"/>
    </row>
    <row r="246">
      <c r="BF246" s="249"/>
      <c r="BG246" s="249"/>
      <c r="BH246" s="249"/>
      <c r="BI246" s="249"/>
      <c r="BJ246" s="249"/>
    </row>
    <row r="247">
      <c r="BF247" s="249"/>
      <c r="BG247" s="249"/>
      <c r="BH247" s="249"/>
      <c r="BI247" s="249"/>
      <c r="BJ247" s="249"/>
    </row>
    <row r="248">
      <c r="BF248" s="249"/>
      <c r="BG248" s="249"/>
      <c r="BH248" s="249"/>
      <c r="BI248" s="249"/>
      <c r="BJ248" s="249"/>
    </row>
    <row r="249">
      <c r="BF249" s="249"/>
      <c r="BG249" s="249"/>
      <c r="BH249" s="249"/>
      <c r="BI249" s="249"/>
      <c r="BJ249" s="249"/>
    </row>
    <row r="250">
      <c r="BF250" s="249"/>
      <c r="BG250" s="249"/>
      <c r="BH250" s="249"/>
      <c r="BI250" s="249"/>
      <c r="BJ250" s="249"/>
    </row>
    <row r="251">
      <c r="BF251" s="249"/>
      <c r="BG251" s="249"/>
      <c r="BH251" s="249"/>
      <c r="BI251" s="249"/>
      <c r="BJ251" s="249"/>
    </row>
    <row r="252">
      <c r="BF252" s="249"/>
      <c r="BG252" s="249"/>
      <c r="BH252" s="249"/>
      <c r="BI252" s="249"/>
      <c r="BJ252" s="249"/>
    </row>
    <row r="253">
      <c r="BF253" s="249"/>
      <c r="BG253" s="249"/>
      <c r="BH253" s="249"/>
      <c r="BI253" s="249"/>
      <c r="BJ253" s="249"/>
    </row>
    <row r="254">
      <c r="BF254" s="249"/>
      <c r="BG254" s="249"/>
      <c r="BH254" s="249"/>
      <c r="BI254" s="249"/>
      <c r="BJ254" s="249"/>
    </row>
    <row r="255">
      <c r="BF255" s="249"/>
      <c r="BG255" s="249"/>
      <c r="BH255" s="249"/>
      <c r="BI255" s="249"/>
      <c r="BJ255" s="249"/>
    </row>
    <row r="256">
      <c r="BF256" s="249"/>
      <c r="BG256" s="249"/>
      <c r="BH256" s="249"/>
      <c r="BI256" s="249"/>
      <c r="BJ256" s="249"/>
    </row>
    <row r="257">
      <c r="BF257" s="249"/>
      <c r="BG257" s="249"/>
      <c r="BH257" s="249"/>
      <c r="BI257" s="249"/>
      <c r="BJ257" s="249"/>
    </row>
    <row r="258">
      <c r="BF258" s="249"/>
      <c r="BG258" s="249"/>
      <c r="BH258" s="249"/>
      <c r="BI258" s="249"/>
      <c r="BJ258" s="249"/>
    </row>
    <row r="259">
      <c r="BF259" s="249"/>
      <c r="BG259" s="249"/>
      <c r="BH259" s="249"/>
      <c r="BI259" s="249"/>
      <c r="BJ259" s="249"/>
    </row>
    <row r="260">
      <c r="BF260" s="249"/>
      <c r="BG260" s="249"/>
      <c r="BH260" s="249"/>
      <c r="BI260" s="249"/>
      <c r="BJ260" s="249"/>
    </row>
    <row r="261">
      <c r="BF261" s="249"/>
      <c r="BG261" s="249"/>
      <c r="BH261" s="249"/>
      <c r="BI261" s="249"/>
      <c r="BJ261" s="249"/>
    </row>
    <row r="262">
      <c r="BF262" s="249"/>
      <c r="BG262" s="249"/>
      <c r="BH262" s="249"/>
      <c r="BI262" s="249"/>
      <c r="BJ262" s="249"/>
    </row>
    <row r="263">
      <c r="BF263" s="249"/>
      <c r="BG263" s="249"/>
      <c r="BH263" s="249"/>
      <c r="BI263" s="249"/>
      <c r="BJ263" s="249"/>
    </row>
    <row r="264">
      <c r="BF264" s="249"/>
      <c r="BG264" s="249"/>
      <c r="BH264" s="249"/>
      <c r="BI264" s="249"/>
      <c r="BJ264" s="249"/>
    </row>
    <row r="265">
      <c r="BF265" s="249"/>
      <c r="BG265" s="249"/>
      <c r="BH265" s="249"/>
      <c r="BI265" s="249"/>
      <c r="BJ265" s="249"/>
    </row>
    <row r="266">
      <c r="BF266" s="249"/>
      <c r="BG266" s="249"/>
      <c r="BH266" s="249"/>
      <c r="BI266" s="249"/>
      <c r="BJ266" s="249"/>
    </row>
    <row r="267">
      <c r="BF267" s="249"/>
      <c r="BG267" s="249"/>
      <c r="BH267" s="249"/>
      <c r="BI267" s="249"/>
      <c r="BJ267" s="249"/>
    </row>
    <row r="268">
      <c r="BF268" s="249"/>
      <c r="BG268" s="249"/>
      <c r="BH268" s="249"/>
      <c r="BI268" s="249"/>
      <c r="BJ268" s="249"/>
    </row>
    <row r="269">
      <c r="BF269" s="249"/>
      <c r="BG269" s="249"/>
      <c r="BH269" s="249"/>
      <c r="BI269" s="249"/>
      <c r="BJ269" s="249"/>
    </row>
    <row r="270">
      <c r="BF270" s="249"/>
      <c r="BG270" s="249"/>
      <c r="BH270" s="249"/>
      <c r="BI270" s="249"/>
      <c r="BJ270" s="249"/>
    </row>
    <row r="271">
      <c r="BF271" s="249"/>
      <c r="BG271" s="249"/>
      <c r="BH271" s="249"/>
      <c r="BI271" s="249"/>
      <c r="BJ271" s="249"/>
    </row>
    <row r="272">
      <c r="BF272" s="249"/>
      <c r="BG272" s="249"/>
      <c r="BH272" s="249"/>
      <c r="BI272" s="249"/>
      <c r="BJ272" s="249"/>
    </row>
    <row r="273">
      <c r="BF273" s="249"/>
      <c r="BG273" s="249"/>
      <c r="BH273" s="249"/>
      <c r="BI273" s="249"/>
      <c r="BJ273" s="249"/>
    </row>
    <row r="274">
      <c r="BF274" s="249"/>
      <c r="BG274" s="249"/>
      <c r="BH274" s="249"/>
      <c r="BI274" s="249"/>
      <c r="BJ274" s="249"/>
    </row>
    <row r="275">
      <c r="BF275" s="249"/>
      <c r="BG275" s="249"/>
      <c r="BH275" s="249"/>
      <c r="BI275" s="249"/>
      <c r="BJ275" s="249"/>
    </row>
    <row r="276">
      <c r="BF276" s="249"/>
      <c r="BG276" s="249"/>
      <c r="BH276" s="249"/>
      <c r="BI276" s="249"/>
      <c r="BJ276" s="249"/>
    </row>
    <row r="277">
      <c r="BF277" s="249"/>
      <c r="BG277" s="249"/>
      <c r="BH277" s="249"/>
      <c r="BI277" s="249"/>
      <c r="BJ277" s="249"/>
    </row>
    <row r="278">
      <c r="BF278" s="249"/>
      <c r="BG278" s="249"/>
      <c r="BH278" s="249"/>
      <c r="BI278" s="249"/>
      <c r="BJ278" s="249"/>
    </row>
    <row r="279">
      <c r="BF279" s="249"/>
      <c r="BG279" s="249"/>
      <c r="BH279" s="249"/>
      <c r="BI279" s="249"/>
      <c r="BJ279" s="249"/>
    </row>
    <row r="280">
      <c r="BF280" s="249"/>
      <c r="BG280" s="249"/>
      <c r="BH280" s="249"/>
      <c r="BI280" s="249"/>
      <c r="BJ280" s="249"/>
    </row>
    <row r="281">
      <c r="BF281" s="249"/>
      <c r="BG281" s="249"/>
      <c r="BH281" s="249"/>
      <c r="BI281" s="249"/>
      <c r="BJ281" s="249"/>
    </row>
    <row r="282">
      <c r="BF282" s="249"/>
      <c r="BG282" s="249"/>
      <c r="BH282" s="249"/>
      <c r="BI282" s="249"/>
      <c r="BJ282" s="249"/>
    </row>
    <row r="283">
      <c r="BF283" s="249"/>
      <c r="BG283" s="249"/>
      <c r="BH283" s="249"/>
      <c r="BI283" s="249"/>
      <c r="BJ283" s="249"/>
    </row>
    <row r="284">
      <c r="BF284" s="249"/>
      <c r="BG284" s="249"/>
      <c r="BH284" s="249"/>
      <c r="BI284" s="249"/>
      <c r="BJ284" s="249"/>
    </row>
    <row r="285">
      <c r="BF285" s="249"/>
      <c r="BG285" s="249"/>
      <c r="BH285" s="249"/>
      <c r="BI285" s="249"/>
      <c r="BJ285" s="249"/>
    </row>
    <row r="286">
      <c r="BF286" s="249"/>
      <c r="BG286" s="249"/>
      <c r="BH286" s="249"/>
      <c r="BI286" s="249"/>
      <c r="BJ286" s="249"/>
    </row>
    <row r="287">
      <c r="BF287" s="249"/>
      <c r="BG287" s="249"/>
      <c r="BH287" s="249"/>
      <c r="BI287" s="249"/>
      <c r="BJ287" s="249"/>
    </row>
    <row r="288">
      <c r="BF288" s="249"/>
      <c r="BG288" s="249"/>
      <c r="BH288" s="249"/>
      <c r="BI288" s="249"/>
      <c r="BJ288" s="249"/>
    </row>
    <row r="289">
      <c r="BF289" s="249"/>
      <c r="BG289" s="249"/>
      <c r="BH289" s="249"/>
      <c r="BI289" s="249"/>
      <c r="BJ289" s="249"/>
    </row>
    <row r="290">
      <c r="BF290" s="249"/>
      <c r="BG290" s="249"/>
      <c r="BH290" s="249"/>
      <c r="BI290" s="249"/>
      <c r="BJ290" s="249"/>
    </row>
    <row r="291">
      <c r="BF291" s="249"/>
      <c r="BG291" s="249"/>
      <c r="BH291" s="249"/>
      <c r="BI291" s="249"/>
      <c r="BJ291" s="249"/>
    </row>
    <row r="292">
      <c r="BF292" s="249"/>
      <c r="BG292" s="249"/>
      <c r="BH292" s="249"/>
      <c r="BI292" s="249"/>
      <c r="BJ292" s="249"/>
    </row>
    <row r="293">
      <c r="BF293" s="249"/>
      <c r="BG293" s="249"/>
      <c r="BH293" s="249"/>
      <c r="BI293" s="249"/>
      <c r="BJ293" s="249"/>
    </row>
    <row r="294">
      <c r="BF294" s="249"/>
      <c r="BG294" s="249"/>
      <c r="BH294" s="249"/>
      <c r="BI294" s="249"/>
      <c r="BJ294" s="249"/>
    </row>
    <row r="295">
      <c r="BF295" s="249"/>
      <c r="BG295" s="249"/>
      <c r="BH295" s="249"/>
      <c r="BI295" s="249"/>
      <c r="BJ295" s="249"/>
    </row>
    <row r="296">
      <c r="BF296" s="249"/>
      <c r="BG296" s="249"/>
      <c r="BH296" s="249"/>
      <c r="BI296" s="249"/>
      <c r="BJ296" s="249"/>
    </row>
    <row r="297">
      <c r="BF297" s="249"/>
      <c r="BG297" s="249"/>
      <c r="BH297" s="249"/>
      <c r="BI297" s="249"/>
      <c r="BJ297" s="249"/>
    </row>
    <row r="298">
      <c r="BF298" s="249"/>
      <c r="BG298" s="249"/>
      <c r="BH298" s="249"/>
      <c r="BI298" s="249"/>
      <c r="BJ298" s="249"/>
    </row>
    <row r="299">
      <c r="BF299" s="249"/>
      <c r="BG299" s="249"/>
      <c r="BH299" s="249"/>
      <c r="BI299" s="249"/>
      <c r="BJ299" s="249"/>
    </row>
    <row r="300">
      <c r="BF300" s="249"/>
      <c r="BG300" s="249"/>
      <c r="BH300" s="249"/>
      <c r="BI300" s="249"/>
      <c r="BJ300" s="249"/>
    </row>
    <row r="301">
      <c r="BF301" s="249"/>
      <c r="BG301" s="249"/>
      <c r="BH301" s="249"/>
      <c r="BI301" s="249"/>
      <c r="BJ301" s="249"/>
    </row>
    <row r="302">
      <c r="BF302" s="249"/>
      <c r="BG302" s="249"/>
      <c r="BH302" s="249"/>
      <c r="BI302" s="249"/>
      <c r="BJ302" s="249"/>
    </row>
    <row r="303">
      <c r="BF303" s="249"/>
      <c r="BG303" s="249"/>
      <c r="BH303" s="249"/>
      <c r="BI303" s="249"/>
      <c r="BJ303" s="249"/>
    </row>
    <row r="304">
      <c r="BF304" s="249"/>
      <c r="BG304" s="249"/>
      <c r="BH304" s="249"/>
      <c r="BI304" s="249"/>
      <c r="BJ304" s="249"/>
    </row>
    <row r="305">
      <c r="BF305" s="249"/>
      <c r="BG305" s="249"/>
      <c r="BH305" s="249"/>
      <c r="BI305" s="249"/>
      <c r="BJ305" s="249"/>
    </row>
    <row r="306">
      <c r="BF306" s="249"/>
      <c r="BG306" s="249"/>
      <c r="BH306" s="249"/>
      <c r="BI306" s="249"/>
      <c r="BJ306" s="249"/>
    </row>
    <row r="307">
      <c r="BF307" s="249"/>
      <c r="BG307" s="249"/>
      <c r="BH307" s="249"/>
      <c r="BI307" s="249"/>
      <c r="BJ307" s="249"/>
    </row>
    <row r="308">
      <c r="BF308" s="249"/>
      <c r="BG308" s="249"/>
      <c r="BH308" s="249"/>
      <c r="BI308" s="249"/>
      <c r="BJ308" s="249"/>
    </row>
    <row r="309">
      <c r="BF309" s="249"/>
      <c r="BG309" s="249"/>
      <c r="BH309" s="249"/>
      <c r="BI309" s="249"/>
      <c r="BJ309" s="249"/>
    </row>
    <row r="310">
      <c r="BF310" s="249"/>
      <c r="BG310" s="249"/>
      <c r="BH310" s="249"/>
      <c r="BI310" s="249"/>
      <c r="BJ310" s="249"/>
    </row>
    <row r="311">
      <c r="BF311" s="249"/>
      <c r="BG311" s="249"/>
      <c r="BH311" s="249"/>
      <c r="BI311" s="249"/>
      <c r="BJ311" s="249"/>
    </row>
    <row r="312">
      <c r="BF312" s="249"/>
      <c r="BG312" s="249"/>
      <c r="BH312" s="249"/>
      <c r="BI312" s="249"/>
      <c r="BJ312" s="249"/>
    </row>
    <row r="313">
      <c r="BF313" s="249"/>
      <c r="BG313" s="249"/>
      <c r="BH313" s="249"/>
      <c r="BI313" s="249"/>
      <c r="BJ313" s="249"/>
    </row>
    <row r="314">
      <c r="BF314" s="249"/>
      <c r="BG314" s="249"/>
      <c r="BH314" s="249"/>
      <c r="BI314" s="249"/>
      <c r="BJ314" s="249"/>
    </row>
    <row r="315">
      <c r="BF315" s="249"/>
      <c r="BG315" s="249"/>
      <c r="BH315" s="249"/>
      <c r="BI315" s="249"/>
      <c r="BJ315" s="249"/>
    </row>
    <row r="316">
      <c r="BF316" s="249"/>
      <c r="BG316" s="249"/>
      <c r="BH316" s="249"/>
      <c r="BI316" s="249"/>
      <c r="BJ316" s="249"/>
    </row>
    <row r="317">
      <c r="BF317" s="249"/>
      <c r="BG317" s="249"/>
      <c r="BH317" s="249"/>
      <c r="BI317" s="249"/>
      <c r="BJ317" s="249"/>
    </row>
    <row r="318">
      <c r="BF318" s="249"/>
      <c r="BG318" s="249"/>
      <c r="BH318" s="249"/>
      <c r="BI318" s="249"/>
      <c r="BJ318" s="249"/>
    </row>
    <row r="319">
      <c r="BF319" s="249"/>
      <c r="BG319" s="249"/>
      <c r="BH319" s="249"/>
      <c r="BI319" s="249"/>
      <c r="BJ319" s="249"/>
    </row>
    <row r="320">
      <c r="BF320" s="249"/>
      <c r="BG320" s="249"/>
      <c r="BH320" s="249"/>
      <c r="BI320" s="249"/>
      <c r="BJ320" s="249"/>
    </row>
    <row r="321">
      <c r="BF321" s="249"/>
      <c r="BG321" s="249"/>
      <c r="BH321" s="249"/>
      <c r="BI321" s="249"/>
      <c r="BJ321" s="249"/>
    </row>
    <row r="322">
      <c r="BF322" s="249"/>
      <c r="BG322" s="249"/>
      <c r="BH322" s="249"/>
      <c r="BI322" s="249"/>
      <c r="BJ322" s="249"/>
    </row>
    <row r="323">
      <c r="BF323" s="249"/>
      <c r="BG323" s="249"/>
      <c r="BH323" s="249"/>
      <c r="BI323" s="249"/>
      <c r="BJ323" s="249"/>
    </row>
    <row r="324">
      <c r="BF324" s="249"/>
      <c r="BG324" s="249"/>
      <c r="BH324" s="249"/>
      <c r="BI324" s="249"/>
      <c r="BJ324" s="249"/>
    </row>
    <row r="325">
      <c r="BF325" s="249"/>
      <c r="BG325" s="249"/>
      <c r="BH325" s="249"/>
      <c r="BI325" s="249"/>
      <c r="BJ325" s="249"/>
    </row>
    <row r="326">
      <c r="BF326" s="249"/>
      <c r="BG326" s="249"/>
      <c r="BH326" s="249"/>
      <c r="BI326" s="249"/>
      <c r="BJ326" s="249"/>
    </row>
    <row r="327">
      <c r="BF327" s="249"/>
      <c r="BG327" s="249"/>
      <c r="BH327" s="249"/>
      <c r="BI327" s="249"/>
      <c r="BJ327" s="249"/>
    </row>
    <row r="328">
      <c r="BF328" s="249"/>
      <c r="BG328" s="249"/>
      <c r="BH328" s="249"/>
      <c r="BI328" s="249"/>
      <c r="BJ328" s="249"/>
    </row>
    <row r="329">
      <c r="BF329" s="249"/>
      <c r="BG329" s="249"/>
      <c r="BH329" s="249"/>
      <c r="BI329" s="249"/>
      <c r="BJ329" s="249"/>
    </row>
    <row r="330">
      <c r="BF330" s="249"/>
      <c r="BG330" s="249"/>
      <c r="BH330" s="249"/>
      <c r="BI330" s="249"/>
      <c r="BJ330" s="249"/>
    </row>
    <row r="331">
      <c r="BF331" s="249"/>
      <c r="BG331" s="249"/>
      <c r="BH331" s="249"/>
      <c r="BI331" s="249"/>
      <c r="BJ331" s="249"/>
    </row>
    <row r="332">
      <c r="BF332" s="249"/>
      <c r="BG332" s="249"/>
      <c r="BH332" s="249"/>
      <c r="BI332" s="249"/>
      <c r="BJ332" s="249"/>
    </row>
    <row r="333">
      <c r="BF333" s="249"/>
      <c r="BG333" s="249"/>
      <c r="BH333" s="249"/>
      <c r="BI333" s="249"/>
      <c r="BJ333" s="249"/>
    </row>
    <row r="334">
      <c r="BF334" s="249"/>
      <c r="BG334" s="249"/>
      <c r="BH334" s="249"/>
      <c r="BI334" s="249"/>
      <c r="BJ334" s="249"/>
    </row>
    <row r="335">
      <c r="BF335" s="249"/>
      <c r="BG335" s="249"/>
      <c r="BH335" s="249"/>
      <c r="BI335" s="249"/>
      <c r="BJ335" s="249"/>
    </row>
    <row r="336">
      <c r="BF336" s="249"/>
      <c r="BG336" s="249"/>
      <c r="BH336" s="249"/>
      <c r="BI336" s="249"/>
      <c r="BJ336" s="249"/>
    </row>
    <row r="337">
      <c r="BF337" s="249"/>
      <c r="BG337" s="249"/>
      <c r="BH337" s="249"/>
      <c r="BI337" s="249"/>
      <c r="BJ337" s="249"/>
    </row>
    <row r="338">
      <c r="BF338" s="249"/>
      <c r="BG338" s="249"/>
      <c r="BH338" s="249"/>
      <c r="BI338" s="249"/>
      <c r="BJ338" s="249"/>
    </row>
    <row r="339">
      <c r="BF339" s="249"/>
      <c r="BG339" s="249"/>
      <c r="BH339" s="249"/>
      <c r="BI339" s="249"/>
      <c r="BJ339" s="249"/>
    </row>
    <row r="340">
      <c r="BF340" s="249"/>
      <c r="BG340" s="249"/>
      <c r="BH340" s="249"/>
      <c r="BI340" s="249"/>
      <c r="BJ340" s="249"/>
    </row>
    <row r="341">
      <c r="BF341" s="249"/>
      <c r="BG341" s="249"/>
      <c r="BH341" s="249"/>
      <c r="BI341" s="249"/>
      <c r="BJ341" s="249"/>
    </row>
    <row r="342">
      <c r="BF342" s="249"/>
      <c r="BG342" s="249"/>
      <c r="BH342" s="249"/>
      <c r="BI342" s="249"/>
      <c r="BJ342" s="249"/>
    </row>
    <row r="343">
      <c r="BF343" s="249"/>
      <c r="BG343" s="249"/>
      <c r="BH343" s="249"/>
      <c r="BI343" s="249"/>
      <c r="BJ343" s="249"/>
    </row>
    <row r="344">
      <c r="BF344" s="249"/>
      <c r="BG344" s="249"/>
      <c r="BH344" s="249"/>
      <c r="BI344" s="249"/>
      <c r="BJ344" s="249"/>
    </row>
    <row r="345">
      <c r="BF345" s="249"/>
      <c r="BG345" s="249"/>
      <c r="BH345" s="249"/>
      <c r="BI345" s="249"/>
      <c r="BJ345" s="249"/>
    </row>
    <row r="346">
      <c r="BF346" s="249"/>
      <c r="BG346" s="249"/>
      <c r="BH346" s="249"/>
      <c r="BI346" s="249"/>
      <c r="BJ346" s="249"/>
    </row>
    <row r="347">
      <c r="BF347" s="249"/>
      <c r="BG347" s="249"/>
      <c r="BH347" s="249"/>
      <c r="BI347" s="249"/>
      <c r="BJ347" s="249"/>
    </row>
    <row r="348">
      <c r="BF348" s="249"/>
      <c r="BG348" s="249"/>
      <c r="BH348" s="249"/>
      <c r="BI348" s="249"/>
      <c r="BJ348" s="249"/>
    </row>
    <row r="349">
      <c r="BF349" s="249"/>
      <c r="BG349" s="249"/>
      <c r="BH349" s="249"/>
      <c r="BI349" s="249"/>
      <c r="BJ349" s="249"/>
    </row>
    <row r="350">
      <c r="BF350" s="249"/>
      <c r="BG350" s="249"/>
      <c r="BH350" s="249"/>
      <c r="BI350" s="249"/>
      <c r="BJ350" s="249"/>
    </row>
    <row r="351">
      <c r="BF351" s="249"/>
      <c r="BG351" s="249"/>
      <c r="BH351" s="249"/>
      <c r="BI351" s="249"/>
      <c r="BJ351" s="249"/>
    </row>
    <row r="352">
      <c r="BF352" s="249"/>
      <c r="BG352" s="249"/>
      <c r="BH352" s="249"/>
      <c r="BI352" s="249"/>
      <c r="BJ352" s="249"/>
    </row>
    <row r="353">
      <c r="BF353" s="249"/>
      <c r="BG353" s="249"/>
      <c r="BH353" s="249"/>
      <c r="BI353" s="249"/>
      <c r="BJ353" s="249"/>
    </row>
    <row r="354">
      <c r="BF354" s="249"/>
      <c r="BG354" s="249"/>
      <c r="BH354" s="249"/>
      <c r="BI354" s="249"/>
      <c r="BJ354" s="249"/>
    </row>
    <row r="355">
      <c r="BF355" s="249"/>
      <c r="BG355" s="249"/>
      <c r="BH355" s="249"/>
      <c r="BI355" s="249"/>
      <c r="BJ355" s="249"/>
    </row>
    <row r="356">
      <c r="BF356" s="249"/>
      <c r="BG356" s="249"/>
      <c r="BH356" s="249"/>
      <c r="BI356" s="249"/>
      <c r="BJ356" s="249"/>
    </row>
    <row r="357">
      <c r="BF357" s="249"/>
      <c r="BG357" s="249"/>
      <c r="BH357" s="249"/>
      <c r="BI357" s="249"/>
      <c r="BJ357" s="249"/>
    </row>
    <row r="358">
      <c r="BF358" s="249"/>
      <c r="BG358" s="249"/>
      <c r="BH358" s="249"/>
      <c r="BI358" s="249"/>
      <c r="BJ358" s="249"/>
    </row>
    <row r="359">
      <c r="BF359" s="249"/>
      <c r="BG359" s="249"/>
      <c r="BH359" s="249"/>
      <c r="BI359" s="249"/>
      <c r="BJ359" s="249"/>
    </row>
    <row r="360">
      <c r="BF360" s="249"/>
      <c r="BG360" s="249"/>
      <c r="BH360" s="249"/>
      <c r="BI360" s="249"/>
      <c r="BJ360" s="249"/>
    </row>
    <row r="361">
      <c r="BF361" s="249"/>
      <c r="BG361" s="249"/>
      <c r="BH361" s="249"/>
      <c r="BI361" s="249"/>
      <c r="BJ361" s="249"/>
    </row>
    <row r="362">
      <c r="BF362" s="249"/>
      <c r="BG362" s="249"/>
      <c r="BH362" s="249"/>
      <c r="BI362" s="249"/>
      <c r="BJ362" s="249"/>
    </row>
    <row r="363">
      <c r="BF363" s="249"/>
      <c r="BG363" s="249"/>
      <c r="BH363" s="249"/>
      <c r="BI363" s="249"/>
      <c r="BJ363" s="249"/>
    </row>
    <row r="364">
      <c r="BF364" s="249"/>
      <c r="BG364" s="249"/>
      <c r="BH364" s="249"/>
      <c r="BI364" s="249"/>
      <c r="BJ364" s="249"/>
    </row>
    <row r="365">
      <c r="BF365" s="249"/>
      <c r="BG365" s="249"/>
      <c r="BH365" s="249"/>
      <c r="BI365" s="249"/>
      <c r="BJ365" s="249"/>
    </row>
    <row r="366">
      <c r="BF366" s="249"/>
      <c r="BG366" s="249"/>
      <c r="BH366" s="249"/>
      <c r="BI366" s="249"/>
      <c r="BJ366" s="249"/>
    </row>
    <row r="367">
      <c r="BF367" s="249"/>
      <c r="BG367" s="249"/>
      <c r="BH367" s="249"/>
      <c r="BI367" s="249"/>
      <c r="BJ367" s="249"/>
    </row>
    <row r="368">
      <c r="BF368" s="249"/>
      <c r="BG368" s="249"/>
      <c r="BH368" s="249"/>
      <c r="BI368" s="249"/>
      <c r="BJ368" s="249"/>
    </row>
    <row r="369">
      <c r="BF369" s="249"/>
      <c r="BG369" s="249"/>
      <c r="BH369" s="249"/>
      <c r="BI369" s="249"/>
      <c r="BJ369" s="249"/>
    </row>
    <row r="370">
      <c r="BF370" s="249"/>
      <c r="BG370" s="249"/>
      <c r="BH370" s="249"/>
      <c r="BI370" s="249"/>
      <c r="BJ370" s="249"/>
    </row>
    <row r="371">
      <c r="BF371" s="249"/>
      <c r="BG371" s="249"/>
      <c r="BH371" s="249"/>
      <c r="BI371" s="249"/>
      <c r="BJ371" s="249"/>
    </row>
    <row r="372">
      <c r="BF372" s="249"/>
      <c r="BG372" s="249"/>
      <c r="BH372" s="249"/>
      <c r="BI372" s="249"/>
      <c r="BJ372" s="249"/>
    </row>
    <row r="373">
      <c r="BF373" s="249"/>
      <c r="BG373" s="249"/>
      <c r="BH373" s="249"/>
      <c r="BI373" s="249"/>
      <c r="BJ373" s="249"/>
    </row>
    <row r="374">
      <c r="BF374" s="249"/>
      <c r="BG374" s="249"/>
      <c r="BH374" s="249"/>
      <c r="BI374" s="249"/>
      <c r="BJ374" s="249"/>
    </row>
    <row r="375">
      <c r="BF375" s="249"/>
      <c r="BG375" s="249"/>
      <c r="BH375" s="249"/>
      <c r="BI375" s="249"/>
      <c r="BJ375" s="249"/>
    </row>
    <row r="376">
      <c r="BF376" s="249"/>
      <c r="BG376" s="249"/>
      <c r="BH376" s="249"/>
      <c r="BI376" s="249"/>
      <c r="BJ376" s="249"/>
    </row>
    <row r="377">
      <c r="BF377" s="249"/>
      <c r="BG377" s="249"/>
      <c r="BH377" s="249"/>
      <c r="BI377" s="249"/>
      <c r="BJ377" s="249"/>
    </row>
    <row r="378">
      <c r="BF378" s="249"/>
      <c r="BG378" s="249"/>
      <c r="BH378" s="249"/>
      <c r="BI378" s="249"/>
      <c r="BJ378" s="249"/>
    </row>
    <row r="379">
      <c r="BF379" s="249"/>
      <c r="BG379" s="249"/>
      <c r="BH379" s="249"/>
      <c r="BI379" s="249"/>
      <c r="BJ379" s="249"/>
    </row>
    <row r="380">
      <c r="BF380" s="249"/>
      <c r="BG380" s="249"/>
      <c r="BH380" s="249"/>
      <c r="BI380" s="249"/>
      <c r="BJ380" s="249"/>
    </row>
    <row r="381">
      <c r="BF381" s="249"/>
      <c r="BG381" s="249"/>
      <c r="BH381" s="249"/>
      <c r="BI381" s="249"/>
      <c r="BJ381" s="249"/>
    </row>
    <row r="382">
      <c r="BF382" s="249"/>
      <c r="BG382" s="249"/>
      <c r="BH382" s="249"/>
      <c r="BI382" s="249"/>
      <c r="BJ382" s="249"/>
    </row>
    <row r="383">
      <c r="BF383" s="249"/>
      <c r="BG383" s="249"/>
      <c r="BH383" s="249"/>
      <c r="BI383" s="249"/>
      <c r="BJ383" s="249"/>
    </row>
    <row r="384">
      <c r="BF384" s="249"/>
      <c r="BG384" s="249"/>
      <c r="BH384" s="249"/>
      <c r="BI384" s="249"/>
      <c r="BJ384" s="249"/>
    </row>
    <row r="385">
      <c r="BF385" s="249"/>
      <c r="BG385" s="249"/>
      <c r="BH385" s="249"/>
      <c r="BI385" s="249"/>
      <c r="BJ385" s="249"/>
    </row>
    <row r="386">
      <c r="BF386" s="249"/>
      <c r="BG386" s="249"/>
      <c r="BH386" s="249"/>
      <c r="BI386" s="249"/>
      <c r="BJ386" s="249"/>
    </row>
    <row r="387">
      <c r="BF387" s="249"/>
      <c r="BG387" s="249"/>
      <c r="BH387" s="249"/>
      <c r="BI387" s="249"/>
      <c r="BJ387" s="249"/>
    </row>
    <row r="388">
      <c r="BF388" s="249"/>
      <c r="BG388" s="249"/>
      <c r="BH388" s="249"/>
      <c r="BI388" s="249"/>
      <c r="BJ388" s="249"/>
    </row>
    <row r="389">
      <c r="BF389" s="249"/>
      <c r="BG389" s="249"/>
      <c r="BH389" s="249"/>
      <c r="BI389" s="249"/>
      <c r="BJ389" s="249"/>
    </row>
    <row r="390">
      <c r="BF390" s="249"/>
      <c r="BG390" s="249"/>
      <c r="BH390" s="249"/>
      <c r="BI390" s="249"/>
      <c r="BJ390" s="249"/>
    </row>
    <row r="391">
      <c r="BF391" s="249"/>
      <c r="BG391" s="249"/>
      <c r="BH391" s="249"/>
      <c r="BI391" s="249"/>
      <c r="BJ391" s="249"/>
    </row>
    <row r="392">
      <c r="BF392" s="249"/>
      <c r="BG392" s="249"/>
      <c r="BH392" s="249"/>
      <c r="BI392" s="249"/>
      <c r="BJ392" s="249"/>
    </row>
    <row r="393">
      <c r="BF393" s="249"/>
      <c r="BG393" s="249"/>
      <c r="BH393" s="249"/>
      <c r="BI393" s="249"/>
      <c r="BJ393" s="249"/>
    </row>
    <row r="394">
      <c r="BF394" s="249"/>
      <c r="BG394" s="249"/>
      <c r="BH394" s="249"/>
      <c r="BI394" s="249"/>
      <c r="BJ394" s="249"/>
    </row>
    <row r="395">
      <c r="BF395" s="249"/>
      <c r="BG395" s="249"/>
      <c r="BH395" s="249"/>
      <c r="BI395" s="249"/>
      <c r="BJ395" s="249"/>
    </row>
    <row r="396">
      <c r="BF396" s="249"/>
      <c r="BG396" s="249"/>
      <c r="BH396" s="249"/>
      <c r="BI396" s="249"/>
      <c r="BJ396" s="249"/>
    </row>
    <row r="397">
      <c r="BF397" s="249"/>
      <c r="BG397" s="249"/>
      <c r="BH397" s="249"/>
      <c r="BI397" s="249"/>
      <c r="BJ397" s="249"/>
    </row>
    <row r="398">
      <c r="BF398" s="249"/>
      <c r="BG398" s="249"/>
      <c r="BH398" s="249"/>
      <c r="BI398" s="249"/>
      <c r="BJ398" s="249"/>
    </row>
    <row r="399">
      <c r="BF399" s="249"/>
      <c r="BG399" s="249"/>
      <c r="BH399" s="249"/>
      <c r="BI399" s="249"/>
      <c r="BJ399" s="249"/>
    </row>
    <row r="400">
      <c r="BF400" s="249"/>
      <c r="BG400" s="249"/>
      <c r="BH400" s="249"/>
      <c r="BI400" s="249"/>
      <c r="BJ400" s="249"/>
    </row>
    <row r="401">
      <c r="BF401" s="249"/>
      <c r="BG401" s="249"/>
      <c r="BH401" s="249"/>
      <c r="BI401" s="249"/>
      <c r="BJ401" s="249"/>
    </row>
    <row r="402">
      <c r="BF402" s="249"/>
      <c r="BG402" s="249"/>
      <c r="BH402" s="249"/>
      <c r="BI402" s="249"/>
      <c r="BJ402" s="249"/>
    </row>
    <row r="403">
      <c r="BF403" s="249"/>
      <c r="BG403" s="249"/>
      <c r="BH403" s="249"/>
      <c r="BI403" s="249"/>
      <c r="BJ403" s="249"/>
    </row>
    <row r="404">
      <c r="BF404" s="249"/>
      <c r="BG404" s="249"/>
      <c r="BH404" s="249"/>
      <c r="BI404" s="249"/>
      <c r="BJ404" s="249"/>
    </row>
    <row r="405">
      <c r="BF405" s="249"/>
      <c r="BG405" s="249"/>
      <c r="BH405" s="249"/>
      <c r="BI405" s="249"/>
      <c r="BJ405" s="249"/>
    </row>
    <row r="406">
      <c r="BF406" s="249"/>
      <c r="BG406" s="249"/>
      <c r="BH406" s="249"/>
      <c r="BI406" s="249"/>
      <c r="BJ406" s="249"/>
    </row>
    <row r="407">
      <c r="BF407" s="249"/>
      <c r="BG407" s="249"/>
      <c r="BH407" s="249"/>
      <c r="BI407" s="249"/>
      <c r="BJ407" s="249"/>
    </row>
    <row r="408">
      <c r="BF408" s="249"/>
      <c r="BG408" s="249"/>
      <c r="BH408" s="249"/>
      <c r="BI408" s="249"/>
      <c r="BJ408" s="249"/>
    </row>
    <row r="409">
      <c r="BF409" s="249"/>
      <c r="BG409" s="249"/>
      <c r="BH409" s="249"/>
      <c r="BI409" s="249"/>
      <c r="BJ409" s="249"/>
    </row>
    <row r="410">
      <c r="BF410" s="249"/>
      <c r="BG410" s="249"/>
      <c r="BH410" s="249"/>
      <c r="BI410" s="249"/>
      <c r="BJ410" s="249"/>
    </row>
    <row r="411">
      <c r="BF411" s="249"/>
      <c r="BG411" s="249"/>
      <c r="BH411" s="249"/>
      <c r="BI411" s="249"/>
      <c r="BJ411" s="249"/>
    </row>
    <row r="412">
      <c r="BF412" s="249"/>
      <c r="BG412" s="249"/>
      <c r="BH412" s="249"/>
      <c r="BI412" s="249"/>
      <c r="BJ412" s="249"/>
    </row>
    <row r="413">
      <c r="BF413" s="249"/>
      <c r="BG413" s="249"/>
      <c r="BH413" s="249"/>
      <c r="BI413" s="249"/>
      <c r="BJ413" s="249"/>
    </row>
    <row r="414">
      <c r="BF414" s="249"/>
      <c r="BG414" s="249"/>
      <c r="BH414" s="249"/>
      <c r="BI414" s="249"/>
      <c r="BJ414" s="249"/>
    </row>
    <row r="415">
      <c r="BF415" s="249"/>
      <c r="BG415" s="249"/>
      <c r="BH415" s="249"/>
      <c r="BI415" s="249"/>
      <c r="BJ415" s="249"/>
    </row>
    <row r="416">
      <c r="BF416" s="249"/>
      <c r="BG416" s="249"/>
      <c r="BH416" s="249"/>
      <c r="BI416" s="249"/>
      <c r="BJ416" s="249"/>
    </row>
    <row r="417">
      <c r="BF417" s="249"/>
      <c r="BG417" s="249"/>
      <c r="BH417" s="249"/>
      <c r="BI417" s="249"/>
      <c r="BJ417" s="249"/>
    </row>
    <row r="418">
      <c r="BF418" s="249"/>
      <c r="BG418" s="249"/>
      <c r="BH418" s="249"/>
      <c r="BI418" s="249"/>
      <c r="BJ418" s="249"/>
    </row>
    <row r="419">
      <c r="BF419" s="249"/>
      <c r="BG419" s="249"/>
      <c r="BH419" s="249"/>
      <c r="BI419" s="249"/>
      <c r="BJ419" s="249"/>
    </row>
    <row r="420">
      <c r="BF420" s="249"/>
      <c r="BG420" s="249"/>
      <c r="BH420" s="249"/>
      <c r="BI420" s="249"/>
      <c r="BJ420" s="249"/>
    </row>
    <row r="421">
      <c r="BF421" s="249"/>
      <c r="BG421" s="249"/>
      <c r="BH421" s="249"/>
      <c r="BI421" s="249"/>
      <c r="BJ421" s="249"/>
    </row>
    <row r="422">
      <c r="BF422" s="249"/>
      <c r="BG422" s="249"/>
      <c r="BH422" s="249"/>
      <c r="BI422" s="249"/>
      <c r="BJ422" s="249"/>
    </row>
    <row r="423">
      <c r="BF423" s="249"/>
      <c r="BG423" s="249"/>
      <c r="BH423" s="249"/>
      <c r="BI423" s="249"/>
      <c r="BJ423" s="249"/>
    </row>
    <row r="424">
      <c r="BF424" s="249"/>
      <c r="BG424" s="249"/>
      <c r="BH424" s="249"/>
      <c r="BI424" s="249"/>
      <c r="BJ424" s="249"/>
    </row>
    <row r="425">
      <c r="BF425" s="249"/>
      <c r="BG425" s="249"/>
      <c r="BH425" s="249"/>
      <c r="BI425" s="249"/>
      <c r="BJ425" s="249"/>
    </row>
    <row r="426">
      <c r="BF426" s="249"/>
      <c r="BG426" s="249"/>
      <c r="BH426" s="249"/>
      <c r="BI426" s="249"/>
      <c r="BJ426" s="249"/>
    </row>
    <row r="427">
      <c r="BF427" s="249"/>
      <c r="BG427" s="249"/>
      <c r="BH427" s="249"/>
      <c r="BI427" s="249"/>
      <c r="BJ427" s="249"/>
    </row>
    <row r="428">
      <c r="BF428" s="249"/>
      <c r="BG428" s="249"/>
      <c r="BH428" s="249"/>
      <c r="BI428" s="249"/>
      <c r="BJ428" s="249"/>
    </row>
    <row r="429">
      <c r="BF429" s="249"/>
      <c r="BG429" s="249"/>
      <c r="BH429" s="249"/>
      <c r="BI429" s="249"/>
      <c r="BJ429" s="249"/>
    </row>
    <row r="430">
      <c r="BF430" s="249"/>
      <c r="BG430" s="249"/>
      <c r="BH430" s="249"/>
      <c r="BI430" s="249"/>
      <c r="BJ430" s="249"/>
    </row>
    <row r="431">
      <c r="BF431" s="249"/>
      <c r="BG431" s="249"/>
      <c r="BH431" s="249"/>
      <c r="BI431" s="249"/>
      <c r="BJ431" s="249"/>
    </row>
    <row r="432">
      <c r="BF432" s="249"/>
      <c r="BG432" s="249"/>
      <c r="BH432" s="249"/>
      <c r="BI432" s="249"/>
      <c r="BJ432" s="249"/>
    </row>
    <row r="433">
      <c r="BF433" s="249"/>
      <c r="BG433" s="249"/>
      <c r="BH433" s="249"/>
      <c r="BI433" s="249"/>
      <c r="BJ433" s="249"/>
    </row>
    <row r="434">
      <c r="BF434" s="249"/>
      <c r="BG434" s="249"/>
      <c r="BH434" s="249"/>
      <c r="BI434" s="249"/>
      <c r="BJ434" s="249"/>
    </row>
    <row r="435">
      <c r="BF435" s="249"/>
      <c r="BG435" s="249"/>
      <c r="BH435" s="249"/>
      <c r="BI435" s="249"/>
      <c r="BJ435" s="249"/>
    </row>
    <row r="436">
      <c r="BF436" s="249"/>
      <c r="BG436" s="249"/>
      <c r="BH436" s="249"/>
      <c r="BI436" s="249"/>
      <c r="BJ436" s="249"/>
    </row>
    <row r="437">
      <c r="BF437" s="249"/>
      <c r="BG437" s="249"/>
      <c r="BH437" s="249"/>
      <c r="BI437" s="249"/>
      <c r="BJ437" s="249"/>
    </row>
    <row r="438">
      <c r="BF438" s="249"/>
      <c r="BG438" s="249"/>
      <c r="BH438" s="249"/>
      <c r="BI438" s="249"/>
      <c r="BJ438" s="249"/>
    </row>
    <row r="439">
      <c r="BF439" s="249"/>
      <c r="BG439" s="249"/>
      <c r="BH439" s="249"/>
      <c r="BI439" s="249"/>
      <c r="BJ439" s="249"/>
    </row>
    <row r="440">
      <c r="BF440" s="249"/>
      <c r="BG440" s="249"/>
      <c r="BH440" s="249"/>
      <c r="BI440" s="249"/>
      <c r="BJ440" s="249"/>
    </row>
    <row r="441">
      <c r="BF441" s="249"/>
      <c r="BG441" s="249"/>
      <c r="BH441" s="249"/>
      <c r="BI441" s="249"/>
      <c r="BJ441" s="249"/>
    </row>
    <row r="442">
      <c r="BF442" s="249"/>
      <c r="BG442" s="249"/>
      <c r="BH442" s="249"/>
      <c r="BI442" s="249"/>
      <c r="BJ442" s="249"/>
    </row>
    <row r="443">
      <c r="BF443" s="249"/>
      <c r="BG443" s="249"/>
      <c r="BH443" s="249"/>
      <c r="BI443" s="249"/>
      <c r="BJ443" s="249"/>
    </row>
    <row r="444">
      <c r="BF444" s="249"/>
      <c r="BG444" s="249"/>
      <c r="BH444" s="249"/>
      <c r="BI444" s="249"/>
      <c r="BJ444" s="249"/>
    </row>
    <row r="445">
      <c r="BF445" s="249"/>
      <c r="BG445" s="249"/>
      <c r="BH445" s="249"/>
      <c r="BI445" s="249"/>
      <c r="BJ445" s="249"/>
    </row>
    <row r="446">
      <c r="BF446" s="249"/>
      <c r="BG446" s="249"/>
      <c r="BH446" s="249"/>
      <c r="BI446" s="249"/>
      <c r="BJ446" s="249"/>
    </row>
    <row r="447">
      <c r="BF447" s="249"/>
      <c r="BG447" s="249"/>
      <c r="BH447" s="249"/>
      <c r="BI447" s="249"/>
      <c r="BJ447" s="249"/>
    </row>
    <row r="448">
      <c r="BF448" s="249"/>
      <c r="BG448" s="249"/>
      <c r="BH448" s="249"/>
      <c r="BI448" s="249"/>
      <c r="BJ448" s="249"/>
    </row>
    <row r="449">
      <c r="BF449" s="249"/>
      <c r="BG449" s="249"/>
      <c r="BH449" s="249"/>
      <c r="BI449" s="249"/>
      <c r="BJ449" s="249"/>
    </row>
    <row r="450">
      <c r="BF450" s="249"/>
      <c r="BG450" s="249"/>
      <c r="BH450" s="249"/>
      <c r="BI450" s="249"/>
      <c r="BJ450" s="249"/>
    </row>
    <row r="451">
      <c r="BF451" s="249"/>
      <c r="BG451" s="249"/>
      <c r="BH451" s="249"/>
      <c r="BI451" s="249"/>
      <c r="BJ451" s="249"/>
    </row>
    <row r="452">
      <c r="BF452" s="249"/>
      <c r="BG452" s="249"/>
      <c r="BH452" s="249"/>
      <c r="BI452" s="249"/>
      <c r="BJ452" s="249"/>
    </row>
    <row r="453">
      <c r="BF453" s="249"/>
      <c r="BG453" s="249"/>
      <c r="BH453" s="249"/>
      <c r="BI453" s="249"/>
      <c r="BJ453" s="249"/>
    </row>
    <row r="454">
      <c r="BF454" s="249"/>
      <c r="BG454" s="249"/>
      <c r="BH454" s="249"/>
      <c r="BI454" s="249"/>
      <c r="BJ454" s="249"/>
    </row>
    <row r="455">
      <c r="BF455" s="249"/>
      <c r="BG455" s="249"/>
      <c r="BH455" s="249"/>
      <c r="BI455" s="249"/>
      <c r="BJ455" s="249"/>
    </row>
    <row r="456">
      <c r="BF456" s="249"/>
      <c r="BG456" s="249"/>
      <c r="BH456" s="249"/>
      <c r="BI456" s="249"/>
      <c r="BJ456" s="249"/>
    </row>
    <row r="457">
      <c r="BF457" s="249"/>
      <c r="BG457" s="249"/>
      <c r="BH457" s="249"/>
      <c r="BI457" s="249"/>
      <c r="BJ457" s="249"/>
    </row>
    <row r="458">
      <c r="BF458" s="249"/>
      <c r="BG458" s="249"/>
      <c r="BH458" s="249"/>
      <c r="BI458" s="249"/>
      <c r="BJ458" s="249"/>
    </row>
    <row r="459">
      <c r="BF459" s="249"/>
      <c r="BG459" s="249"/>
      <c r="BH459" s="249"/>
      <c r="BI459" s="249"/>
      <c r="BJ459" s="249"/>
    </row>
    <row r="460">
      <c r="BF460" s="249"/>
      <c r="BG460" s="249"/>
      <c r="BH460" s="249"/>
      <c r="BI460" s="249"/>
      <c r="BJ460" s="249"/>
    </row>
    <row r="461">
      <c r="BF461" s="249"/>
      <c r="BG461" s="249"/>
      <c r="BH461" s="249"/>
      <c r="BI461" s="249"/>
      <c r="BJ461" s="249"/>
    </row>
    <row r="462">
      <c r="BF462" s="249"/>
      <c r="BG462" s="249"/>
      <c r="BH462" s="249"/>
      <c r="BI462" s="249"/>
      <c r="BJ462" s="249"/>
    </row>
    <row r="463">
      <c r="BF463" s="249"/>
      <c r="BG463" s="249"/>
      <c r="BH463" s="249"/>
      <c r="BI463" s="249"/>
      <c r="BJ463" s="249"/>
    </row>
    <row r="464">
      <c r="BF464" s="249"/>
      <c r="BG464" s="249"/>
      <c r="BH464" s="249"/>
      <c r="BI464" s="249"/>
      <c r="BJ464" s="249"/>
    </row>
    <row r="465">
      <c r="BF465" s="249"/>
      <c r="BG465" s="249"/>
      <c r="BH465" s="249"/>
      <c r="BI465" s="249"/>
      <c r="BJ465" s="249"/>
    </row>
    <row r="466">
      <c r="BF466" s="249"/>
      <c r="BG466" s="249"/>
      <c r="BH466" s="249"/>
      <c r="BI466" s="249"/>
      <c r="BJ466" s="249"/>
    </row>
    <row r="467">
      <c r="BF467" s="249"/>
      <c r="BG467" s="249"/>
      <c r="BH467" s="249"/>
      <c r="BI467" s="249"/>
      <c r="BJ467" s="249"/>
    </row>
    <row r="468">
      <c r="BF468" s="249"/>
      <c r="BG468" s="249"/>
      <c r="BH468" s="249"/>
      <c r="BI468" s="249"/>
      <c r="BJ468" s="249"/>
    </row>
    <row r="469">
      <c r="BF469" s="249"/>
      <c r="BG469" s="249"/>
      <c r="BH469" s="249"/>
      <c r="BI469" s="249"/>
      <c r="BJ469" s="249"/>
    </row>
    <row r="470">
      <c r="BF470" s="249"/>
      <c r="BG470" s="249"/>
      <c r="BH470" s="249"/>
      <c r="BI470" s="249"/>
      <c r="BJ470" s="249"/>
    </row>
    <row r="471">
      <c r="BF471" s="249"/>
      <c r="BG471" s="249"/>
      <c r="BH471" s="249"/>
      <c r="BI471" s="249"/>
      <c r="BJ471" s="249"/>
    </row>
    <row r="472">
      <c r="BF472" s="249"/>
      <c r="BG472" s="249"/>
      <c r="BH472" s="249"/>
      <c r="BI472" s="249"/>
      <c r="BJ472" s="249"/>
    </row>
    <row r="473">
      <c r="BF473" s="249"/>
      <c r="BG473" s="249"/>
      <c r="BH473" s="249"/>
      <c r="BI473" s="249"/>
      <c r="BJ473" s="249"/>
    </row>
    <row r="474">
      <c r="BF474" s="249"/>
      <c r="BG474" s="249"/>
      <c r="BH474" s="249"/>
      <c r="BI474" s="249"/>
      <c r="BJ474" s="249"/>
    </row>
    <row r="475">
      <c r="BF475" s="249"/>
      <c r="BG475" s="249"/>
      <c r="BH475" s="249"/>
      <c r="BI475" s="249"/>
      <c r="BJ475" s="249"/>
    </row>
    <row r="476">
      <c r="BF476" s="249"/>
      <c r="BG476" s="249"/>
      <c r="BH476" s="249"/>
      <c r="BI476" s="249"/>
      <c r="BJ476" s="249"/>
    </row>
    <row r="477">
      <c r="BF477" s="249"/>
      <c r="BG477" s="249"/>
      <c r="BH477" s="249"/>
      <c r="BI477" s="249"/>
      <c r="BJ477" s="249"/>
    </row>
    <row r="478">
      <c r="BF478" s="249"/>
      <c r="BG478" s="249"/>
      <c r="BH478" s="249"/>
      <c r="BI478" s="249"/>
      <c r="BJ478" s="249"/>
    </row>
    <row r="479">
      <c r="BF479" s="249"/>
      <c r="BG479" s="249"/>
      <c r="BH479" s="249"/>
      <c r="BI479" s="249"/>
      <c r="BJ479" s="249"/>
    </row>
    <row r="480">
      <c r="BF480" s="249"/>
      <c r="BG480" s="249"/>
      <c r="BH480" s="249"/>
      <c r="BI480" s="249"/>
      <c r="BJ480" s="249"/>
    </row>
    <row r="481">
      <c r="BF481" s="249"/>
      <c r="BG481" s="249"/>
      <c r="BH481" s="249"/>
      <c r="BI481" s="249"/>
      <c r="BJ481" s="249"/>
    </row>
    <row r="482">
      <c r="BF482" s="249"/>
      <c r="BG482" s="249"/>
      <c r="BH482" s="249"/>
      <c r="BI482" s="249"/>
      <c r="BJ482" s="249"/>
    </row>
    <row r="483">
      <c r="BF483" s="249"/>
      <c r="BG483" s="249"/>
      <c r="BH483" s="249"/>
      <c r="BI483" s="249"/>
      <c r="BJ483" s="249"/>
    </row>
    <row r="484">
      <c r="BF484" s="249"/>
      <c r="BG484" s="249"/>
      <c r="BH484" s="249"/>
      <c r="BI484" s="249"/>
      <c r="BJ484" s="249"/>
    </row>
    <row r="485">
      <c r="BF485" s="249"/>
      <c r="BG485" s="249"/>
      <c r="BH485" s="249"/>
      <c r="BI485" s="249"/>
      <c r="BJ485" s="249"/>
    </row>
    <row r="486">
      <c r="BF486" s="249"/>
      <c r="BG486" s="249"/>
      <c r="BH486" s="249"/>
      <c r="BI486" s="249"/>
      <c r="BJ486" s="249"/>
    </row>
    <row r="487">
      <c r="BF487" s="249"/>
      <c r="BG487" s="249"/>
      <c r="BH487" s="249"/>
      <c r="BI487" s="249"/>
      <c r="BJ487" s="249"/>
    </row>
    <row r="488">
      <c r="BF488" s="249"/>
      <c r="BG488" s="249"/>
      <c r="BH488" s="249"/>
      <c r="BI488" s="249"/>
      <c r="BJ488" s="249"/>
    </row>
    <row r="489">
      <c r="BF489" s="249"/>
      <c r="BG489" s="249"/>
      <c r="BH489" s="249"/>
      <c r="BI489" s="249"/>
      <c r="BJ489" s="249"/>
    </row>
    <row r="490">
      <c r="BF490" s="249"/>
      <c r="BG490" s="249"/>
      <c r="BH490" s="249"/>
      <c r="BI490" s="249"/>
      <c r="BJ490" s="249"/>
    </row>
    <row r="491">
      <c r="BF491" s="249"/>
      <c r="BG491" s="249"/>
      <c r="BH491" s="249"/>
      <c r="BI491" s="249"/>
      <c r="BJ491" s="249"/>
    </row>
    <row r="492">
      <c r="BF492" s="249"/>
      <c r="BG492" s="249"/>
      <c r="BH492" s="249"/>
      <c r="BI492" s="249"/>
      <c r="BJ492" s="249"/>
    </row>
    <row r="493">
      <c r="BF493" s="249"/>
      <c r="BG493" s="249"/>
      <c r="BH493" s="249"/>
      <c r="BI493" s="249"/>
      <c r="BJ493" s="249"/>
    </row>
    <row r="494">
      <c r="BF494" s="249"/>
      <c r="BG494" s="249"/>
      <c r="BH494" s="249"/>
      <c r="BI494" s="249"/>
      <c r="BJ494" s="249"/>
    </row>
    <row r="495">
      <c r="BF495" s="249"/>
      <c r="BG495" s="249"/>
      <c r="BH495" s="249"/>
      <c r="BI495" s="249"/>
      <c r="BJ495" s="249"/>
    </row>
    <row r="496">
      <c r="BF496" s="249"/>
      <c r="BG496" s="249"/>
      <c r="BH496" s="249"/>
      <c r="BI496" s="249"/>
      <c r="BJ496" s="249"/>
    </row>
    <row r="497">
      <c r="BF497" s="249"/>
      <c r="BG497" s="249"/>
      <c r="BH497" s="249"/>
      <c r="BI497" s="249"/>
      <c r="BJ497" s="249"/>
    </row>
    <row r="498">
      <c r="BF498" s="249"/>
      <c r="BG498" s="249"/>
      <c r="BH498" s="249"/>
      <c r="BI498" s="249"/>
      <c r="BJ498" s="249"/>
    </row>
    <row r="499">
      <c r="BF499" s="249"/>
      <c r="BG499" s="249"/>
      <c r="BH499" s="249"/>
      <c r="BI499" s="249"/>
      <c r="BJ499" s="249"/>
    </row>
    <row r="500">
      <c r="BF500" s="249"/>
      <c r="BG500" s="249"/>
      <c r="BH500" s="249"/>
      <c r="BI500" s="249"/>
      <c r="BJ500" s="249"/>
    </row>
    <row r="501">
      <c r="BF501" s="249"/>
      <c r="BG501" s="249"/>
      <c r="BH501" s="249"/>
      <c r="BI501" s="249"/>
      <c r="BJ501" s="249"/>
    </row>
    <row r="502">
      <c r="BF502" s="249"/>
      <c r="BG502" s="249"/>
      <c r="BH502" s="249"/>
      <c r="BI502" s="249"/>
      <c r="BJ502" s="249"/>
    </row>
    <row r="503">
      <c r="BF503" s="249"/>
      <c r="BG503" s="249"/>
      <c r="BH503" s="249"/>
      <c r="BI503" s="249"/>
      <c r="BJ503" s="249"/>
    </row>
    <row r="504">
      <c r="BF504" s="249"/>
      <c r="BG504" s="249"/>
      <c r="BH504" s="249"/>
      <c r="BI504" s="249"/>
      <c r="BJ504" s="249"/>
    </row>
    <row r="505">
      <c r="BF505" s="249"/>
      <c r="BG505" s="249"/>
      <c r="BH505" s="249"/>
      <c r="BI505" s="249"/>
      <c r="BJ505" s="249"/>
    </row>
    <row r="506">
      <c r="BF506" s="249"/>
      <c r="BG506" s="249"/>
      <c r="BH506" s="249"/>
      <c r="BI506" s="249"/>
      <c r="BJ506" s="249"/>
    </row>
    <row r="507">
      <c r="BF507" s="249"/>
      <c r="BG507" s="249"/>
      <c r="BH507" s="249"/>
      <c r="BI507" s="249"/>
      <c r="BJ507" s="249"/>
    </row>
    <row r="508">
      <c r="BF508" s="249"/>
      <c r="BG508" s="249"/>
      <c r="BH508" s="249"/>
      <c r="BI508" s="249"/>
      <c r="BJ508" s="249"/>
    </row>
    <row r="509">
      <c r="BF509" s="249"/>
      <c r="BG509" s="249"/>
      <c r="BH509" s="249"/>
      <c r="BI509" s="249"/>
      <c r="BJ509" s="249"/>
    </row>
    <row r="510">
      <c r="BF510" s="249"/>
      <c r="BG510" s="249"/>
      <c r="BH510" s="249"/>
      <c r="BI510" s="249"/>
      <c r="BJ510" s="249"/>
    </row>
    <row r="511">
      <c r="BF511" s="249"/>
      <c r="BG511" s="249"/>
      <c r="BH511" s="249"/>
      <c r="BI511" s="249"/>
      <c r="BJ511" s="249"/>
    </row>
    <row r="512">
      <c r="BF512" s="249"/>
      <c r="BG512" s="249"/>
      <c r="BH512" s="249"/>
      <c r="BI512" s="249"/>
      <c r="BJ512" s="249"/>
    </row>
    <row r="513">
      <c r="BF513" s="249"/>
      <c r="BG513" s="249"/>
      <c r="BH513" s="249"/>
      <c r="BI513" s="249"/>
      <c r="BJ513" s="249"/>
    </row>
    <row r="514">
      <c r="BF514" s="249"/>
      <c r="BG514" s="249"/>
      <c r="BH514" s="249"/>
      <c r="BI514" s="249"/>
      <c r="BJ514" s="249"/>
    </row>
    <row r="515">
      <c r="BF515" s="249"/>
      <c r="BG515" s="249"/>
      <c r="BH515" s="249"/>
      <c r="BI515" s="249"/>
      <c r="BJ515" s="249"/>
    </row>
    <row r="516">
      <c r="BF516" s="249"/>
      <c r="BG516" s="249"/>
      <c r="BH516" s="249"/>
      <c r="BI516" s="249"/>
      <c r="BJ516" s="249"/>
    </row>
    <row r="517">
      <c r="BF517" s="249"/>
      <c r="BG517" s="249"/>
      <c r="BH517" s="249"/>
      <c r="BI517" s="249"/>
      <c r="BJ517" s="249"/>
    </row>
    <row r="518">
      <c r="BF518" s="249"/>
      <c r="BG518" s="249"/>
      <c r="BH518" s="249"/>
      <c r="BI518" s="249"/>
      <c r="BJ518" s="249"/>
    </row>
    <row r="519">
      <c r="BF519" s="249"/>
      <c r="BG519" s="249"/>
      <c r="BH519" s="249"/>
      <c r="BI519" s="249"/>
      <c r="BJ519" s="249"/>
    </row>
    <row r="520">
      <c r="BF520" s="249"/>
      <c r="BG520" s="249"/>
      <c r="BH520" s="249"/>
      <c r="BI520" s="249"/>
      <c r="BJ520" s="249"/>
    </row>
    <row r="521">
      <c r="BF521" s="249"/>
      <c r="BG521" s="249"/>
      <c r="BH521" s="249"/>
      <c r="BI521" s="249"/>
      <c r="BJ521" s="249"/>
    </row>
    <row r="522">
      <c r="BF522" s="249"/>
      <c r="BG522" s="249"/>
      <c r="BH522" s="249"/>
      <c r="BI522" s="249"/>
      <c r="BJ522" s="249"/>
    </row>
    <row r="523">
      <c r="BF523" s="249"/>
      <c r="BG523" s="249"/>
      <c r="BH523" s="249"/>
      <c r="BI523" s="249"/>
      <c r="BJ523" s="249"/>
    </row>
    <row r="524">
      <c r="BF524" s="249"/>
      <c r="BG524" s="249"/>
      <c r="BH524" s="249"/>
      <c r="BI524" s="249"/>
      <c r="BJ524" s="249"/>
    </row>
    <row r="525">
      <c r="BF525" s="249"/>
      <c r="BG525" s="249"/>
      <c r="BH525" s="249"/>
      <c r="BI525" s="249"/>
      <c r="BJ525" s="249"/>
    </row>
    <row r="526">
      <c r="BF526" s="249"/>
      <c r="BG526" s="249"/>
      <c r="BH526" s="249"/>
      <c r="BI526" s="249"/>
      <c r="BJ526" s="249"/>
    </row>
    <row r="527">
      <c r="BF527" s="249"/>
      <c r="BG527" s="249"/>
      <c r="BH527" s="249"/>
      <c r="BI527" s="249"/>
      <c r="BJ527" s="249"/>
    </row>
    <row r="528">
      <c r="BF528" s="249"/>
      <c r="BG528" s="249"/>
      <c r="BH528" s="249"/>
      <c r="BI528" s="249"/>
      <c r="BJ528" s="249"/>
    </row>
    <row r="529">
      <c r="BF529" s="249"/>
      <c r="BG529" s="249"/>
      <c r="BH529" s="249"/>
      <c r="BI529" s="249"/>
      <c r="BJ529" s="249"/>
    </row>
    <row r="530">
      <c r="BF530" s="249"/>
      <c r="BG530" s="249"/>
      <c r="BH530" s="249"/>
      <c r="BI530" s="249"/>
      <c r="BJ530" s="249"/>
    </row>
    <row r="531">
      <c r="BF531" s="249"/>
      <c r="BG531" s="249"/>
      <c r="BH531" s="249"/>
      <c r="BI531" s="249"/>
      <c r="BJ531" s="249"/>
    </row>
    <row r="532">
      <c r="BF532" s="249"/>
      <c r="BG532" s="249"/>
      <c r="BH532" s="249"/>
      <c r="BI532" s="249"/>
      <c r="BJ532" s="249"/>
    </row>
    <row r="533">
      <c r="BF533" s="249"/>
      <c r="BG533" s="249"/>
      <c r="BH533" s="249"/>
      <c r="BI533" s="249"/>
      <c r="BJ533" s="249"/>
    </row>
    <row r="534">
      <c r="BF534" s="249"/>
      <c r="BG534" s="249"/>
      <c r="BH534" s="249"/>
      <c r="BI534" s="249"/>
      <c r="BJ534" s="249"/>
    </row>
    <row r="535">
      <c r="BF535" s="249"/>
      <c r="BG535" s="249"/>
      <c r="BH535" s="249"/>
      <c r="BI535" s="249"/>
      <c r="BJ535" s="249"/>
    </row>
    <row r="536">
      <c r="BF536" s="249"/>
      <c r="BG536" s="249"/>
      <c r="BH536" s="249"/>
      <c r="BI536" s="249"/>
      <c r="BJ536" s="249"/>
    </row>
    <row r="537">
      <c r="BF537" s="249"/>
      <c r="BG537" s="249"/>
      <c r="BH537" s="249"/>
      <c r="BI537" s="249"/>
      <c r="BJ537" s="249"/>
    </row>
    <row r="538">
      <c r="BF538" s="249"/>
      <c r="BG538" s="249"/>
      <c r="BH538" s="249"/>
      <c r="BI538" s="249"/>
      <c r="BJ538" s="249"/>
    </row>
    <row r="539">
      <c r="BF539" s="249"/>
      <c r="BG539" s="249"/>
      <c r="BH539" s="249"/>
      <c r="BI539" s="249"/>
      <c r="BJ539" s="249"/>
    </row>
    <row r="540">
      <c r="BF540" s="249"/>
      <c r="BG540" s="249"/>
      <c r="BH540" s="249"/>
      <c r="BI540" s="249"/>
      <c r="BJ540" s="249"/>
    </row>
    <row r="541">
      <c r="BF541" s="249"/>
      <c r="BG541" s="249"/>
      <c r="BH541" s="249"/>
      <c r="BI541" s="249"/>
      <c r="BJ541" s="249"/>
    </row>
    <row r="542">
      <c r="BF542" s="249"/>
      <c r="BG542" s="249"/>
      <c r="BH542" s="249"/>
      <c r="BI542" s="249"/>
      <c r="BJ542" s="249"/>
    </row>
    <row r="543">
      <c r="BF543" s="249"/>
      <c r="BG543" s="249"/>
      <c r="BH543" s="249"/>
      <c r="BI543" s="249"/>
      <c r="BJ543" s="249"/>
    </row>
    <row r="544">
      <c r="BF544" s="249"/>
      <c r="BG544" s="249"/>
      <c r="BH544" s="249"/>
      <c r="BI544" s="249"/>
      <c r="BJ544" s="249"/>
    </row>
    <row r="545">
      <c r="BF545" s="249"/>
      <c r="BG545" s="249"/>
      <c r="BH545" s="249"/>
      <c r="BI545" s="249"/>
      <c r="BJ545" s="249"/>
    </row>
    <row r="546">
      <c r="BF546" s="249"/>
      <c r="BG546" s="249"/>
      <c r="BH546" s="249"/>
      <c r="BI546" s="249"/>
      <c r="BJ546" s="249"/>
    </row>
    <row r="547">
      <c r="BF547" s="249"/>
      <c r="BG547" s="249"/>
      <c r="BH547" s="249"/>
      <c r="BI547" s="249"/>
      <c r="BJ547" s="249"/>
    </row>
    <row r="548">
      <c r="BF548" s="249"/>
      <c r="BG548" s="249"/>
      <c r="BH548" s="249"/>
      <c r="BI548" s="249"/>
      <c r="BJ548" s="249"/>
    </row>
    <row r="549">
      <c r="BF549" s="249"/>
      <c r="BG549" s="249"/>
      <c r="BH549" s="249"/>
      <c r="BI549" s="249"/>
      <c r="BJ549" s="249"/>
    </row>
    <row r="550">
      <c r="BF550" s="249"/>
      <c r="BG550" s="249"/>
      <c r="BH550" s="249"/>
      <c r="BI550" s="249"/>
      <c r="BJ550" s="249"/>
    </row>
    <row r="551">
      <c r="BF551" s="249"/>
      <c r="BG551" s="249"/>
      <c r="BH551" s="249"/>
      <c r="BI551" s="249"/>
      <c r="BJ551" s="249"/>
    </row>
    <row r="552">
      <c r="BF552" s="249"/>
      <c r="BG552" s="249"/>
      <c r="BH552" s="249"/>
      <c r="BI552" s="249"/>
      <c r="BJ552" s="249"/>
    </row>
    <row r="553">
      <c r="BF553" s="249"/>
      <c r="BG553" s="249"/>
      <c r="BH553" s="249"/>
      <c r="BI553" s="249"/>
      <c r="BJ553" s="249"/>
    </row>
    <row r="554">
      <c r="BF554" s="249"/>
      <c r="BG554" s="249"/>
      <c r="BH554" s="249"/>
      <c r="BI554" s="249"/>
      <c r="BJ554" s="249"/>
    </row>
    <row r="555">
      <c r="BF555" s="249"/>
      <c r="BG555" s="249"/>
      <c r="BH555" s="249"/>
      <c r="BI555" s="249"/>
      <c r="BJ555" s="249"/>
    </row>
    <row r="556">
      <c r="BF556" s="249"/>
      <c r="BG556" s="249"/>
      <c r="BH556" s="249"/>
      <c r="BI556" s="249"/>
      <c r="BJ556" s="249"/>
    </row>
    <row r="557">
      <c r="BF557" s="249"/>
      <c r="BG557" s="249"/>
      <c r="BH557" s="249"/>
      <c r="BI557" s="249"/>
      <c r="BJ557" s="249"/>
    </row>
    <row r="558">
      <c r="BF558" s="249"/>
      <c r="BG558" s="249"/>
      <c r="BH558" s="249"/>
      <c r="BI558" s="249"/>
      <c r="BJ558" s="249"/>
    </row>
    <row r="559">
      <c r="BF559" s="249"/>
      <c r="BG559" s="249"/>
      <c r="BH559" s="249"/>
      <c r="BI559" s="249"/>
      <c r="BJ559" s="249"/>
    </row>
    <row r="560">
      <c r="BF560" s="249"/>
      <c r="BG560" s="249"/>
      <c r="BH560" s="249"/>
      <c r="BI560" s="249"/>
      <c r="BJ560" s="249"/>
    </row>
    <row r="561">
      <c r="BF561" s="249"/>
      <c r="BG561" s="249"/>
      <c r="BH561" s="249"/>
      <c r="BI561" s="249"/>
      <c r="BJ561" s="249"/>
    </row>
    <row r="562">
      <c r="BF562" s="249"/>
      <c r="BG562" s="249"/>
      <c r="BH562" s="249"/>
      <c r="BI562" s="249"/>
      <c r="BJ562" s="249"/>
    </row>
    <row r="563">
      <c r="BF563" s="249"/>
      <c r="BG563" s="249"/>
      <c r="BH563" s="249"/>
      <c r="BI563" s="249"/>
      <c r="BJ563" s="249"/>
    </row>
    <row r="564">
      <c r="BF564" s="249"/>
      <c r="BG564" s="249"/>
      <c r="BH564" s="249"/>
      <c r="BI564" s="249"/>
      <c r="BJ564" s="249"/>
    </row>
    <row r="565">
      <c r="BF565" s="249"/>
      <c r="BG565" s="249"/>
      <c r="BH565" s="249"/>
      <c r="BI565" s="249"/>
      <c r="BJ565" s="249"/>
    </row>
    <row r="566">
      <c r="BF566" s="249"/>
      <c r="BG566" s="249"/>
      <c r="BH566" s="249"/>
      <c r="BI566" s="249"/>
      <c r="BJ566" s="249"/>
    </row>
    <row r="567">
      <c r="BF567" s="249"/>
      <c r="BG567" s="249"/>
      <c r="BH567" s="249"/>
      <c r="BI567" s="249"/>
      <c r="BJ567" s="249"/>
    </row>
    <row r="568">
      <c r="BF568" s="249"/>
      <c r="BG568" s="249"/>
      <c r="BH568" s="249"/>
      <c r="BI568" s="249"/>
      <c r="BJ568" s="249"/>
    </row>
    <row r="569">
      <c r="BF569" s="249"/>
      <c r="BG569" s="249"/>
      <c r="BH569" s="249"/>
      <c r="BI569" s="249"/>
      <c r="BJ569" s="249"/>
    </row>
    <row r="570">
      <c r="BF570" s="249"/>
      <c r="BG570" s="249"/>
      <c r="BH570" s="249"/>
      <c r="BI570" s="249"/>
      <c r="BJ570" s="249"/>
    </row>
    <row r="571">
      <c r="BF571" s="249"/>
      <c r="BG571" s="249"/>
      <c r="BH571" s="249"/>
      <c r="BI571" s="249"/>
      <c r="BJ571" s="249"/>
    </row>
    <row r="572">
      <c r="BF572" s="249"/>
      <c r="BG572" s="249"/>
      <c r="BH572" s="249"/>
      <c r="BI572" s="249"/>
      <c r="BJ572" s="249"/>
    </row>
    <row r="573">
      <c r="BF573" s="249"/>
      <c r="BG573" s="249"/>
      <c r="BH573" s="249"/>
      <c r="BI573" s="249"/>
      <c r="BJ573" s="249"/>
    </row>
    <row r="574">
      <c r="BF574" s="249"/>
      <c r="BG574" s="249"/>
      <c r="BH574" s="249"/>
      <c r="BI574" s="249"/>
      <c r="BJ574" s="249"/>
    </row>
    <row r="575">
      <c r="BF575" s="249"/>
      <c r="BG575" s="249"/>
      <c r="BH575" s="249"/>
      <c r="BI575" s="249"/>
      <c r="BJ575" s="249"/>
    </row>
    <row r="576">
      <c r="BF576" s="249"/>
      <c r="BG576" s="249"/>
      <c r="BH576" s="249"/>
      <c r="BI576" s="249"/>
      <c r="BJ576" s="249"/>
    </row>
    <row r="577">
      <c r="BF577" s="249"/>
      <c r="BG577" s="249"/>
      <c r="BH577" s="249"/>
      <c r="BI577" s="249"/>
      <c r="BJ577" s="249"/>
    </row>
    <row r="578">
      <c r="BF578" s="249"/>
      <c r="BG578" s="249"/>
      <c r="BH578" s="249"/>
      <c r="BI578" s="249"/>
      <c r="BJ578" s="249"/>
    </row>
    <row r="579">
      <c r="BF579" s="249"/>
      <c r="BG579" s="249"/>
      <c r="BH579" s="249"/>
      <c r="BI579" s="249"/>
      <c r="BJ579" s="249"/>
    </row>
    <row r="580">
      <c r="BF580" s="249"/>
      <c r="BG580" s="249"/>
      <c r="BH580" s="249"/>
      <c r="BI580" s="249"/>
      <c r="BJ580" s="249"/>
    </row>
    <row r="581">
      <c r="BF581" s="249"/>
      <c r="BG581" s="249"/>
      <c r="BH581" s="249"/>
      <c r="BI581" s="249"/>
      <c r="BJ581" s="249"/>
    </row>
    <row r="582">
      <c r="BF582" s="249"/>
      <c r="BG582" s="249"/>
      <c r="BH582" s="249"/>
      <c r="BI582" s="249"/>
      <c r="BJ582" s="249"/>
    </row>
    <row r="583">
      <c r="BF583" s="249"/>
      <c r="BG583" s="249"/>
      <c r="BH583" s="249"/>
      <c r="BI583" s="249"/>
      <c r="BJ583" s="249"/>
    </row>
    <row r="584">
      <c r="BF584" s="249"/>
      <c r="BG584" s="249"/>
      <c r="BH584" s="249"/>
      <c r="BI584" s="249"/>
      <c r="BJ584" s="249"/>
    </row>
    <row r="585">
      <c r="BF585" s="249"/>
      <c r="BG585" s="249"/>
      <c r="BH585" s="249"/>
      <c r="BI585" s="249"/>
      <c r="BJ585" s="249"/>
    </row>
    <row r="586">
      <c r="BF586" s="249"/>
      <c r="BG586" s="249"/>
      <c r="BH586" s="249"/>
      <c r="BI586" s="249"/>
      <c r="BJ586" s="249"/>
    </row>
    <row r="587">
      <c r="BF587" s="249"/>
      <c r="BG587" s="249"/>
      <c r="BH587" s="249"/>
      <c r="BI587" s="249"/>
      <c r="BJ587" s="249"/>
    </row>
    <row r="588">
      <c r="BF588" s="249"/>
      <c r="BG588" s="249"/>
      <c r="BH588" s="249"/>
      <c r="BI588" s="249"/>
      <c r="BJ588" s="249"/>
    </row>
    <row r="589">
      <c r="BF589" s="249"/>
      <c r="BG589" s="249"/>
      <c r="BH589" s="249"/>
      <c r="BI589" s="249"/>
      <c r="BJ589" s="249"/>
    </row>
    <row r="590">
      <c r="BF590" s="249"/>
      <c r="BG590" s="249"/>
      <c r="BH590" s="249"/>
      <c r="BI590" s="249"/>
      <c r="BJ590" s="249"/>
    </row>
    <row r="591">
      <c r="BF591" s="249"/>
      <c r="BG591" s="249"/>
      <c r="BH591" s="249"/>
      <c r="BI591" s="249"/>
      <c r="BJ591" s="249"/>
    </row>
    <row r="592">
      <c r="BF592" s="249"/>
      <c r="BG592" s="249"/>
      <c r="BH592" s="249"/>
      <c r="BI592" s="249"/>
      <c r="BJ592" s="249"/>
    </row>
    <row r="593">
      <c r="BF593" s="249"/>
      <c r="BG593" s="249"/>
      <c r="BH593" s="249"/>
      <c r="BI593" s="249"/>
      <c r="BJ593" s="249"/>
    </row>
    <row r="594">
      <c r="BF594" s="249"/>
      <c r="BG594" s="249"/>
      <c r="BH594" s="249"/>
      <c r="BI594" s="249"/>
      <c r="BJ594" s="249"/>
    </row>
    <row r="595">
      <c r="BF595" s="249"/>
      <c r="BG595" s="249"/>
      <c r="BH595" s="249"/>
      <c r="BI595" s="249"/>
      <c r="BJ595" s="249"/>
    </row>
    <row r="596">
      <c r="BF596" s="249"/>
      <c r="BG596" s="249"/>
      <c r="BH596" s="249"/>
      <c r="BI596" s="249"/>
      <c r="BJ596" s="249"/>
    </row>
    <row r="597">
      <c r="BF597" s="249"/>
      <c r="BG597" s="249"/>
      <c r="BH597" s="249"/>
      <c r="BI597" s="249"/>
      <c r="BJ597" s="249"/>
    </row>
    <row r="598">
      <c r="BF598" s="249"/>
      <c r="BG598" s="249"/>
      <c r="BH598" s="249"/>
      <c r="BI598" s="249"/>
      <c r="BJ598" s="249"/>
    </row>
    <row r="599">
      <c r="BF599" s="249"/>
      <c r="BG599" s="249"/>
      <c r="BH599" s="249"/>
      <c r="BI599" s="249"/>
      <c r="BJ599" s="249"/>
    </row>
    <row r="600">
      <c r="BF600" s="249"/>
      <c r="BG600" s="249"/>
      <c r="BH600" s="249"/>
      <c r="BI600" s="249"/>
      <c r="BJ600" s="249"/>
    </row>
    <row r="601">
      <c r="BF601" s="249"/>
      <c r="BG601" s="249"/>
      <c r="BH601" s="249"/>
      <c r="BI601" s="249"/>
      <c r="BJ601" s="249"/>
    </row>
    <row r="602">
      <c r="BF602" s="249"/>
      <c r="BG602" s="249"/>
      <c r="BH602" s="249"/>
      <c r="BI602" s="249"/>
      <c r="BJ602" s="249"/>
    </row>
    <row r="603">
      <c r="BF603" s="249"/>
      <c r="BG603" s="249"/>
      <c r="BH603" s="249"/>
      <c r="BI603" s="249"/>
      <c r="BJ603" s="249"/>
    </row>
    <row r="604">
      <c r="BF604" s="249"/>
      <c r="BG604" s="249"/>
      <c r="BH604" s="249"/>
      <c r="BI604" s="249"/>
      <c r="BJ604" s="249"/>
    </row>
    <row r="605">
      <c r="BF605" s="249"/>
      <c r="BG605" s="249"/>
      <c r="BH605" s="249"/>
      <c r="BI605" s="249"/>
      <c r="BJ605" s="249"/>
    </row>
    <row r="606">
      <c r="BF606" s="249"/>
      <c r="BG606" s="249"/>
      <c r="BH606" s="249"/>
      <c r="BI606" s="249"/>
      <c r="BJ606" s="249"/>
    </row>
    <row r="607">
      <c r="BF607" s="249"/>
      <c r="BG607" s="249"/>
      <c r="BH607" s="249"/>
      <c r="BI607" s="249"/>
      <c r="BJ607" s="249"/>
    </row>
    <row r="608">
      <c r="BF608" s="249"/>
      <c r="BG608" s="249"/>
      <c r="BH608" s="249"/>
      <c r="BI608" s="249"/>
      <c r="BJ608" s="249"/>
    </row>
    <row r="609">
      <c r="BF609" s="249"/>
      <c r="BG609" s="249"/>
      <c r="BH609" s="249"/>
      <c r="BI609" s="249"/>
      <c r="BJ609" s="249"/>
    </row>
    <row r="610">
      <c r="BF610" s="249"/>
      <c r="BG610" s="249"/>
      <c r="BH610" s="249"/>
      <c r="BI610" s="249"/>
      <c r="BJ610" s="249"/>
    </row>
    <row r="611">
      <c r="BF611" s="249"/>
      <c r="BG611" s="249"/>
      <c r="BH611" s="249"/>
      <c r="BI611" s="249"/>
      <c r="BJ611" s="249"/>
    </row>
    <row r="612">
      <c r="BF612" s="249"/>
      <c r="BG612" s="249"/>
      <c r="BH612" s="249"/>
      <c r="BI612" s="249"/>
      <c r="BJ612" s="249"/>
    </row>
    <row r="613">
      <c r="BF613" s="249"/>
      <c r="BG613" s="249"/>
      <c r="BH613" s="249"/>
      <c r="BI613" s="249"/>
      <c r="BJ613" s="249"/>
    </row>
    <row r="614">
      <c r="BF614" s="249"/>
      <c r="BG614" s="249"/>
      <c r="BH614" s="249"/>
      <c r="BI614" s="249"/>
      <c r="BJ614" s="249"/>
    </row>
    <row r="615">
      <c r="BF615" s="249"/>
      <c r="BG615" s="249"/>
      <c r="BH615" s="249"/>
      <c r="BI615" s="249"/>
      <c r="BJ615" s="249"/>
    </row>
    <row r="616">
      <c r="BF616" s="249"/>
      <c r="BG616" s="249"/>
      <c r="BH616" s="249"/>
      <c r="BI616" s="249"/>
      <c r="BJ616" s="249"/>
    </row>
    <row r="617">
      <c r="BF617" s="249"/>
      <c r="BG617" s="249"/>
      <c r="BH617" s="249"/>
      <c r="BI617" s="249"/>
      <c r="BJ617" s="249"/>
    </row>
    <row r="618">
      <c r="BF618" s="249"/>
      <c r="BG618" s="249"/>
      <c r="BH618" s="249"/>
      <c r="BI618" s="249"/>
      <c r="BJ618" s="249"/>
    </row>
    <row r="619">
      <c r="BF619" s="249"/>
      <c r="BG619" s="249"/>
      <c r="BH619" s="249"/>
      <c r="BI619" s="249"/>
      <c r="BJ619" s="249"/>
    </row>
    <row r="620">
      <c r="BF620" s="249"/>
      <c r="BG620" s="249"/>
      <c r="BH620" s="249"/>
      <c r="BI620" s="249"/>
      <c r="BJ620" s="249"/>
    </row>
    <row r="621">
      <c r="BF621" s="249"/>
      <c r="BG621" s="249"/>
      <c r="BH621" s="249"/>
      <c r="BI621" s="249"/>
      <c r="BJ621" s="249"/>
    </row>
    <row r="622">
      <c r="BF622" s="249"/>
      <c r="BG622" s="249"/>
      <c r="BH622" s="249"/>
      <c r="BI622" s="249"/>
      <c r="BJ622" s="249"/>
    </row>
    <row r="623">
      <c r="BF623" s="249"/>
      <c r="BG623" s="249"/>
      <c r="BH623" s="249"/>
      <c r="BI623" s="249"/>
      <c r="BJ623" s="249"/>
    </row>
    <row r="624">
      <c r="BF624" s="249"/>
      <c r="BG624" s="249"/>
      <c r="BH624" s="249"/>
      <c r="BI624" s="249"/>
      <c r="BJ624" s="249"/>
    </row>
    <row r="625">
      <c r="BF625" s="249"/>
      <c r="BG625" s="249"/>
      <c r="BH625" s="249"/>
      <c r="BI625" s="249"/>
      <c r="BJ625" s="249"/>
    </row>
    <row r="626">
      <c r="BF626" s="249"/>
      <c r="BG626" s="249"/>
      <c r="BH626" s="249"/>
      <c r="BI626" s="249"/>
      <c r="BJ626" s="249"/>
    </row>
    <row r="627">
      <c r="BF627" s="249"/>
      <c r="BG627" s="249"/>
      <c r="BH627" s="249"/>
      <c r="BI627" s="249"/>
      <c r="BJ627" s="249"/>
    </row>
    <row r="628">
      <c r="BF628" s="249"/>
      <c r="BG628" s="249"/>
      <c r="BH628" s="249"/>
      <c r="BI628" s="249"/>
      <c r="BJ628" s="249"/>
    </row>
    <row r="629">
      <c r="BF629" s="249"/>
      <c r="BG629" s="249"/>
      <c r="BH629" s="249"/>
      <c r="BI629" s="249"/>
      <c r="BJ629" s="249"/>
    </row>
    <row r="630">
      <c r="BF630" s="249"/>
      <c r="BG630" s="249"/>
      <c r="BH630" s="249"/>
      <c r="BI630" s="249"/>
      <c r="BJ630" s="249"/>
    </row>
    <row r="631">
      <c r="BF631" s="249"/>
      <c r="BG631" s="249"/>
      <c r="BH631" s="249"/>
      <c r="BI631" s="249"/>
      <c r="BJ631" s="249"/>
    </row>
    <row r="632">
      <c r="BF632" s="249"/>
      <c r="BG632" s="249"/>
      <c r="BH632" s="249"/>
      <c r="BI632" s="249"/>
      <c r="BJ632" s="249"/>
    </row>
    <row r="633">
      <c r="BF633" s="249"/>
      <c r="BG633" s="249"/>
      <c r="BH633" s="249"/>
      <c r="BI633" s="249"/>
      <c r="BJ633" s="249"/>
    </row>
    <row r="634">
      <c r="BF634" s="249"/>
      <c r="BG634" s="249"/>
      <c r="BH634" s="249"/>
      <c r="BI634" s="249"/>
      <c r="BJ634" s="249"/>
    </row>
    <row r="635">
      <c r="BF635" s="249"/>
      <c r="BG635" s="249"/>
      <c r="BH635" s="249"/>
      <c r="BI635" s="249"/>
      <c r="BJ635" s="249"/>
    </row>
    <row r="636">
      <c r="BF636" s="249"/>
      <c r="BG636" s="249"/>
      <c r="BH636" s="249"/>
      <c r="BI636" s="249"/>
      <c r="BJ636" s="249"/>
    </row>
    <row r="637">
      <c r="BF637" s="249"/>
      <c r="BG637" s="249"/>
      <c r="BH637" s="249"/>
      <c r="BI637" s="249"/>
      <c r="BJ637" s="249"/>
    </row>
    <row r="638">
      <c r="BF638" s="249"/>
      <c r="BG638" s="249"/>
      <c r="BH638" s="249"/>
      <c r="BI638" s="249"/>
      <c r="BJ638" s="249"/>
    </row>
    <row r="639">
      <c r="BF639" s="249"/>
      <c r="BG639" s="249"/>
      <c r="BH639" s="249"/>
      <c r="BI639" s="249"/>
      <c r="BJ639" s="249"/>
    </row>
    <row r="640">
      <c r="BF640" s="249"/>
      <c r="BG640" s="249"/>
      <c r="BH640" s="249"/>
      <c r="BI640" s="249"/>
      <c r="BJ640" s="249"/>
    </row>
    <row r="641">
      <c r="BF641" s="249"/>
      <c r="BG641" s="249"/>
      <c r="BH641" s="249"/>
      <c r="BI641" s="249"/>
      <c r="BJ641" s="249"/>
    </row>
    <row r="642">
      <c r="BF642" s="249"/>
      <c r="BG642" s="249"/>
      <c r="BH642" s="249"/>
      <c r="BI642" s="249"/>
      <c r="BJ642" s="249"/>
    </row>
    <row r="643">
      <c r="BF643" s="249"/>
      <c r="BG643" s="249"/>
      <c r="BH643" s="249"/>
      <c r="BI643" s="249"/>
      <c r="BJ643" s="249"/>
    </row>
    <row r="644">
      <c r="BF644" s="249"/>
      <c r="BG644" s="249"/>
      <c r="BH644" s="249"/>
      <c r="BI644" s="249"/>
      <c r="BJ644" s="249"/>
    </row>
    <row r="645">
      <c r="BF645" s="249"/>
      <c r="BG645" s="249"/>
      <c r="BH645" s="249"/>
      <c r="BI645" s="249"/>
      <c r="BJ645" s="249"/>
    </row>
    <row r="646">
      <c r="BF646" s="249"/>
      <c r="BG646" s="249"/>
      <c r="BH646" s="249"/>
      <c r="BI646" s="249"/>
      <c r="BJ646" s="249"/>
    </row>
    <row r="647">
      <c r="BF647" s="249"/>
      <c r="BG647" s="249"/>
      <c r="BH647" s="249"/>
      <c r="BI647" s="249"/>
      <c r="BJ647" s="249"/>
    </row>
    <row r="648">
      <c r="BF648" s="249"/>
      <c r="BG648" s="249"/>
      <c r="BH648" s="249"/>
      <c r="BI648" s="249"/>
      <c r="BJ648" s="249"/>
    </row>
    <row r="649">
      <c r="BF649" s="249"/>
      <c r="BG649" s="249"/>
      <c r="BH649" s="249"/>
      <c r="BI649" s="249"/>
      <c r="BJ649" s="249"/>
    </row>
    <row r="650">
      <c r="BF650" s="249"/>
      <c r="BG650" s="249"/>
      <c r="BH650" s="249"/>
      <c r="BI650" s="249"/>
      <c r="BJ650" s="249"/>
    </row>
    <row r="651">
      <c r="BF651" s="249"/>
      <c r="BG651" s="249"/>
      <c r="BH651" s="249"/>
      <c r="BI651" s="249"/>
      <c r="BJ651" s="249"/>
    </row>
    <row r="652">
      <c r="BF652" s="249"/>
      <c r="BG652" s="249"/>
      <c r="BH652" s="249"/>
      <c r="BI652" s="249"/>
      <c r="BJ652" s="249"/>
    </row>
    <row r="653">
      <c r="BF653" s="249"/>
      <c r="BG653" s="249"/>
      <c r="BH653" s="249"/>
      <c r="BI653" s="249"/>
      <c r="BJ653" s="249"/>
    </row>
    <row r="654">
      <c r="BF654" s="249"/>
      <c r="BG654" s="249"/>
      <c r="BH654" s="249"/>
      <c r="BI654" s="249"/>
      <c r="BJ654" s="249"/>
    </row>
    <row r="655">
      <c r="BF655" s="249"/>
      <c r="BG655" s="249"/>
      <c r="BH655" s="249"/>
      <c r="BI655" s="249"/>
      <c r="BJ655" s="249"/>
    </row>
    <row r="656">
      <c r="BF656" s="249"/>
      <c r="BG656" s="249"/>
      <c r="BH656" s="249"/>
      <c r="BI656" s="249"/>
      <c r="BJ656" s="249"/>
    </row>
    <row r="657">
      <c r="BF657" s="249"/>
      <c r="BG657" s="249"/>
      <c r="BH657" s="249"/>
      <c r="BI657" s="249"/>
      <c r="BJ657" s="249"/>
    </row>
    <row r="658">
      <c r="BF658" s="249"/>
      <c r="BG658" s="249"/>
      <c r="BH658" s="249"/>
      <c r="BI658" s="249"/>
      <c r="BJ658" s="249"/>
    </row>
    <row r="659">
      <c r="BF659" s="249"/>
      <c r="BG659" s="249"/>
      <c r="BH659" s="249"/>
      <c r="BI659" s="249"/>
      <c r="BJ659" s="249"/>
    </row>
    <row r="660">
      <c r="BF660" s="249"/>
      <c r="BG660" s="249"/>
      <c r="BH660" s="249"/>
      <c r="BI660" s="249"/>
      <c r="BJ660" s="249"/>
    </row>
    <row r="661">
      <c r="BF661" s="249"/>
      <c r="BG661" s="249"/>
      <c r="BH661" s="249"/>
      <c r="BI661" s="249"/>
      <c r="BJ661" s="249"/>
    </row>
    <row r="662">
      <c r="BF662" s="249"/>
      <c r="BG662" s="249"/>
      <c r="BH662" s="249"/>
      <c r="BI662" s="249"/>
      <c r="BJ662" s="249"/>
    </row>
    <row r="663">
      <c r="BF663" s="249"/>
      <c r="BG663" s="249"/>
      <c r="BH663" s="249"/>
      <c r="BI663" s="249"/>
      <c r="BJ663" s="249"/>
    </row>
    <row r="664">
      <c r="BF664" s="249"/>
      <c r="BG664" s="249"/>
      <c r="BH664" s="249"/>
      <c r="BI664" s="249"/>
      <c r="BJ664" s="249"/>
    </row>
    <row r="665">
      <c r="BF665" s="249"/>
      <c r="BG665" s="249"/>
      <c r="BH665" s="249"/>
      <c r="BI665" s="249"/>
      <c r="BJ665" s="249"/>
    </row>
    <row r="666">
      <c r="BF666" s="249"/>
      <c r="BG666" s="249"/>
      <c r="BH666" s="249"/>
      <c r="BI666" s="249"/>
      <c r="BJ666" s="249"/>
    </row>
    <row r="667">
      <c r="BF667" s="249"/>
      <c r="BG667" s="249"/>
      <c r="BH667" s="249"/>
      <c r="BI667" s="249"/>
      <c r="BJ667" s="249"/>
    </row>
    <row r="668">
      <c r="BF668" s="249"/>
      <c r="BG668" s="249"/>
      <c r="BH668" s="249"/>
      <c r="BI668" s="249"/>
      <c r="BJ668" s="249"/>
    </row>
    <row r="669">
      <c r="BF669" s="249"/>
      <c r="BG669" s="249"/>
      <c r="BH669" s="249"/>
      <c r="BI669" s="249"/>
      <c r="BJ669" s="249"/>
    </row>
    <row r="670">
      <c r="BF670" s="249"/>
      <c r="BG670" s="249"/>
      <c r="BH670" s="249"/>
      <c r="BI670" s="249"/>
      <c r="BJ670" s="249"/>
    </row>
    <row r="671">
      <c r="BF671" s="249"/>
      <c r="BG671" s="249"/>
      <c r="BH671" s="249"/>
      <c r="BI671" s="249"/>
      <c r="BJ671" s="249"/>
    </row>
    <row r="672">
      <c r="BF672" s="249"/>
      <c r="BG672" s="249"/>
      <c r="BH672" s="249"/>
      <c r="BI672" s="249"/>
      <c r="BJ672" s="249"/>
    </row>
    <row r="673">
      <c r="BF673" s="249"/>
      <c r="BG673" s="249"/>
      <c r="BH673" s="249"/>
      <c r="BI673" s="249"/>
      <c r="BJ673" s="249"/>
    </row>
    <row r="674">
      <c r="BF674" s="249"/>
      <c r="BG674" s="249"/>
      <c r="BH674" s="249"/>
      <c r="BI674" s="249"/>
      <c r="BJ674" s="249"/>
    </row>
    <row r="675">
      <c r="BF675" s="249"/>
      <c r="BG675" s="249"/>
      <c r="BH675" s="249"/>
      <c r="BI675" s="249"/>
      <c r="BJ675" s="249"/>
    </row>
    <row r="676">
      <c r="BF676" s="249"/>
      <c r="BG676" s="249"/>
      <c r="BH676" s="249"/>
      <c r="BI676" s="249"/>
      <c r="BJ676" s="249"/>
    </row>
    <row r="677">
      <c r="BF677" s="249"/>
      <c r="BG677" s="249"/>
      <c r="BH677" s="249"/>
      <c r="BI677" s="249"/>
      <c r="BJ677" s="249"/>
    </row>
    <row r="678">
      <c r="BF678" s="249"/>
      <c r="BG678" s="249"/>
      <c r="BH678" s="249"/>
      <c r="BI678" s="249"/>
      <c r="BJ678" s="249"/>
    </row>
    <row r="679">
      <c r="BF679" s="249"/>
      <c r="BG679" s="249"/>
      <c r="BH679" s="249"/>
      <c r="BI679" s="249"/>
      <c r="BJ679" s="249"/>
    </row>
    <row r="680">
      <c r="BF680" s="249"/>
      <c r="BG680" s="249"/>
      <c r="BH680" s="249"/>
      <c r="BI680" s="249"/>
      <c r="BJ680" s="249"/>
    </row>
    <row r="681">
      <c r="BF681" s="249"/>
      <c r="BG681" s="249"/>
      <c r="BH681" s="249"/>
      <c r="BI681" s="249"/>
      <c r="BJ681" s="249"/>
    </row>
    <row r="682">
      <c r="BF682" s="249"/>
      <c r="BG682" s="249"/>
      <c r="BH682" s="249"/>
      <c r="BI682" s="249"/>
      <c r="BJ682" s="249"/>
    </row>
    <row r="683">
      <c r="BF683" s="249"/>
      <c r="BG683" s="249"/>
      <c r="BH683" s="249"/>
      <c r="BI683" s="249"/>
      <c r="BJ683" s="249"/>
    </row>
    <row r="684">
      <c r="BF684" s="249"/>
      <c r="BG684" s="249"/>
      <c r="BH684" s="249"/>
      <c r="BI684" s="249"/>
      <c r="BJ684" s="249"/>
    </row>
    <row r="685">
      <c r="BF685" s="249"/>
      <c r="BG685" s="249"/>
      <c r="BH685" s="249"/>
      <c r="BI685" s="249"/>
      <c r="BJ685" s="249"/>
    </row>
    <row r="686">
      <c r="BF686" s="249"/>
      <c r="BG686" s="249"/>
      <c r="BH686" s="249"/>
      <c r="BI686" s="249"/>
      <c r="BJ686" s="249"/>
    </row>
    <row r="687">
      <c r="BF687" s="249"/>
      <c r="BG687" s="249"/>
      <c r="BH687" s="249"/>
      <c r="BI687" s="249"/>
      <c r="BJ687" s="249"/>
    </row>
    <row r="688">
      <c r="BF688" s="249"/>
      <c r="BG688" s="249"/>
      <c r="BH688" s="249"/>
      <c r="BI688" s="249"/>
      <c r="BJ688" s="249"/>
    </row>
    <row r="689">
      <c r="BF689" s="249"/>
      <c r="BG689" s="249"/>
      <c r="BH689" s="249"/>
      <c r="BI689" s="249"/>
      <c r="BJ689" s="249"/>
    </row>
    <row r="690">
      <c r="BF690" s="249"/>
      <c r="BG690" s="249"/>
      <c r="BH690" s="249"/>
      <c r="BI690" s="249"/>
      <c r="BJ690" s="249"/>
    </row>
    <row r="691">
      <c r="BF691" s="249"/>
      <c r="BG691" s="249"/>
      <c r="BH691" s="249"/>
      <c r="BI691" s="249"/>
      <c r="BJ691" s="249"/>
    </row>
    <row r="692">
      <c r="BF692" s="249"/>
      <c r="BG692" s="249"/>
      <c r="BH692" s="249"/>
      <c r="BI692" s="249"/>
      <c r="BJ692" s="249"/>
    </row>
    <row r="693">
      <c r="BF693" s="249"/>
      <c r="BG693" s="249"/>
      <c r="BH693" s="249"/>
      <c r="BI693" s="249"/>
      <c r="BJ693" s="249"/>
    </row>
    <row r="694">
      <c r="BF694" s="249"/>
      <c r="BG694" s="249"/>
      <c r="BH694" s="249"/>
      <c r="BI694" s="249"/>
      <c r="BJ694" s="249"/>
    </row>
    <row r="695">
      <c r="BF695" s="249"/>
      <c r="BG695" s="249"/>
      <c r="BH695" s="249"/>
      <c r="BI695" s="249"/>
      <c r="BJ695" s="249"/>
    </row>
    <row r="696">
      <c r="BF696" s="249"/>
      <c r="BG696" s="249"/>
      <c r="BH696" s="249"/>
      <c r="BI696" s="249"/>
      <c r="BJ696" s="249"/>
    </row>
    <row r="697">
      <c r="BF697" s="249"/>
      <c r="BG697" s="249"/>
      <c r="BH697" s="249"/>
      <c r="BI697" s="249"/>
      <c r="BJ697" s="249"/>
    </row>
    <row r="698">
      <c r="BF698" s="249"/>
      <c r="BG698" s="249"/>
      <c r="BH698" s="249"/>
      <c r="BI698" s="249"/>
      <c r="BJ698" s="249"/>
    </row>
    <row r="699">
      <c r="BF699" s="249"/>
      <c r="BG699" s="249"/>
      <c r="BH699" s="249"/>
      <c r="BI699" s="249"/>
      <c r="BJ699" s="249"/>
    </row>
    <row r="700">
      <c r="BF700" s="249"/>
      <c r="BG700" s="249"/>
      <c r="BH700" s="249"/>
      <c r="BI700" s="249"/>
      <c r="BJ700" s="249"/>
    </row>
    <row r="701">
      <c r="BF701" s="249"/>
      <c r="BG701" s="249"/>
      <c r="BH701" s="249"/>
      <c r="BI701" s="249"/>
      <c r="BJ701" s="249"/>
    </row>
    <row r="702">
      <c r="BF702" s="249"/>
      <c r="BG702" s="249"/>
      <c r="BH702" s="249"/>
      <c r="BI702" s="249"/>
      <c r="BJ702" s="249"/>
    </row>
    <row r="703">
      <c r="BF703" s="249"/>
      <c r="BG703" s="249"/>
      <c r="BH703" s="249"/>
      <c r="BI703" s="249"/>
      <c r="BJ703" s="249"/>
    </row>
    <row r="704">
      <c r="BF704" s="249"/>
      <c r="BG704" s="249"/>
      <c r="BH704" s="249"/>
      <c r="BI704" s="249"/>
      <c r="BJ704" s="249"/>
    </row>
    <row r="705">
      <c r="BF705" s="249"/>
      <c r="BG705" s="249"/>
      <c r="BH705" s="249"/>
      <c r="BI705" s="249"/>
      <c r="BJ705" s="249"/>
    </row>
    <row r="706">
      <c r="BF706" s="249"/>
      <c r="BG706" s="249"/>
      <c r="BH706" s="249"/>
      <c r="BI706" s="249"/>
      <c r="BJ706" s="249"/>
    </row>
    <row r="707">
      <c r="BF707" s="249"/>
      <c r="BG707" s="249"/>
      <c r="BH707" s="249"/>
      <c r="BI707" s="249"/>
      <c r="BJ707" s="249"/>
    </row>
    <row r="708">
      <c r="BF708" s="249"/>
      <c r="BG708" s="249"/>
      <c r="BH708" s="249"/>
      <c r="BI708" s="249"/>
      <c r="BJ708" s="249"/>
    </row>
    <row r="709">
      <c r="BF709" s="249"/>
      <c r="BG709" s="249"/>
      <c r="BH709" s="249"/>
      <c r="BI709" s="249"/>
      <c r="BJ709" s="249"/>
    </row>
    <row r="710">
      <c r="BF710" s="249"/>
      <c r="BG710" s="249"/>
      <c r="BH710" s="249"/>
      <c r="BI710" s="249"/>
      <c r="BJ710" s="249"/>
    </row>
    <row r="711">
      <c r="BF711" s="249"/>
      <c r="BG711" s="249"/>
      <c r="BH711" s="249"/>
      <c r="BI711" s="249"/>
      <c r="BJ711" s="249"/>
    </row>
    <row r="712">
      <c r="BF712" s="249"/>
      <c r="BG712" s="249"/>
      <c r="BH712" s="249"/>
      <c r="BI712" s="249"/>
      <c r="BJ712" s="249"/>
    </row>
    <row r="713">
      <c r="BF713" s="249"/>
      <c r="BG713" s="249"/>
      <c r="BH713" s="249"/>
      <c r="BI713" s="249"/>
      <c r="BJ713" s="249"/>
    </row>
    <row r="714">
      <c r="BF714" s="249"/>
      <c r="BG714" s="249"/>
      <c r="BH714" s="249"/>
      <c r="BI714" s="249"/>
      <c r="BJ714" s="249"/>
    </row>
    <row r="715">
      <c r="BF715" s="249"/>
      <c r="BG715" s="249"/>
      <c r="BH715" s="249"/>
      <c r="BI715" s="249"/>
      <c r="BJ715" s="249"/>
    </row>
    <row r="716">
      <c r="BF716" s="249"/>
      <c r="BG716" s="249"/>
      <c r="BH716" s="249"/>
      <c r="BI716" s="249"/>
      <c r="BJ716" s="249"/>
    </row>
    <row r="717">
      <c r="BF717" s="249"/>
      <c r="BG717" s="249"/>
      <c r="BH717" s="249"/>
      <c r="BI717" s="249"/>
      <c r="BJ717" s="249"/>
    </row>
    <row r="718">
      <c r="BF718" s="249"/>
      <c r="BG718" s="249"/>
      <c r="BH718" s="249"/>
      <c r="BI718" s="249"/>
      <c r="BJ718" s="249"/>
    </row>
    <row r="719">
      <c r="BF719" s="249"/>
      <c r="BG719" s="249"/>
      <c r="BH719" s="249"/>
      <c r="BI719" s="249"/>
      <c r="BJ719" s="249"/>
    </row>
    <row r="720">
      <c r="BF720" s="249"/>
      <c r="BG720" s="249"/>
      <c r="BH720" s="249"/>
      <c r="BI720" s="249"/>
      <c r="BJ720" s="249"/>
    </row>
    <row r="721">
      <c r="BF721" s="249"/>
      <c r="BG721" s="249"/>
      <c r="BH721" s="249"/>
      <c r="BI721" s="249"/>
      <c r="BJ721" s="249"/>
    </row>
    <row r="722">
      <c r="BF722" s="249"/>
      <c r="BG722" s="249"/>
      <c r="BH722" s="249"/>
      <c r="BI722" s="249"/>
      <c r="BJ722" s="249"/>
    </row>
    <row r="723">
      <c r="BF723" s="249"/>
      <c r="BG723" s="249"/>
      <c r="BH723" s="249"/>
      <c r="BI723" s="249"/>
      <c r="BJ723" s="249"/>
    </row>
    <row r="724">
      <c r="BF724" s="249"/>
      <c r="BG724" s="249"/>
      <c r="BH724" s="249"/>
      <c r="BI724" s="249"/>
      <c r="BJ724" s="249"/>
    </row>
    <row r="725">
      <c r="BF725" s="249"/>
      <c r="BG725" s="249"/>
      <c r="BH725" s="249"/>
      <c r="BI725" s="249"/>
      <c r="BJ725" s="249"/>
    </row>
    <row r="726">
      <c r="BF726" s="249"/>
      <c r="BG726" s="249"/>
      <c r="BH726" s="249"/>
      <c r="BI726" s="249"/>
      <c r="BJ726" s="249"/>
    </row>
    <row r="727">
      <c r="BF727" s="249"/>
      <c r="BG727" s="249"/>
      <c r="BH727" s="249"/>
      <c r="BI727" s="249"/>
      <c r="BJ727" s="249"/>
    </row>
    <row r="728">
      <c r="BF728" s="249"/>
      <c r="BG728" s="249"/>
      <c r="BH728" s="249"/>
      <c r="BI728" s="249"/>
      <c r="BJ728" s="249"/>
    </row>
    <row r="729">
      <c r="BF729" s="249"/>
      <c r="BG729" s="249"/>
      <c r="BH729" s="249"/>
      <c r="BI729" s="249"/>
      <c r="BJ729" s="249"/>
    </row>
    <row r="730">
      <c r="BF730" s="249"/>
      <c r="BG730" s="249"/>
      <c r="BH730" s="249"/>
      <c r="BI730" s="249"/>
      <c r="BJ730" s="249"/>
    </row>
    <row r="731">
      <c r="BF731" s="249"/>
      <c r="BG731" s="249"/>
      <c r="BH731" s="249"/>
      <c r="BI731" s="249"/>
      <c r="BJ731" s="249"/>
    </row>
    <row r="732">
      <c r="BF732" s="249"/>
      <c r="BG732" s="249"/>
      <c r="BH732" s="249"/>
      <c r="BI732" s="249"/>
      <c r="BJ732" s="249"/>
    </row>
    <row r="733">
      <c r="BF733" s="249"/>
      <c r="BG733" s="249"/>
      <c r="BH733" s="249"/>
      <c r="BI733" s="249"/>
      <c r="BJ733" s="249"/>
    </row>
    <row r="734">
      <c r="BF734" s="249"/>
      <c r="BG734" s="249"/>
      <c r="BH734" s="249"/>
      <c r="BI734" s="249"/>
      <c r="BJ734" s="249"/>
    </row>
    <row r="735">
      <c r="BF735" s="249"/>
      <c r="BG735" s="249"/>
      <c r="BH735" s="249"/>
      <c r="BI735" s="249"/>
      <c r="BJ735" s="249"/>
    </row>
    <row r="736">
      <c r="BF736" s="249"/>
      <c r="BG736" s="249"/>
      <c r="BH736" s="249"/>
      <c r="BI736" s="249"/>
      <c r="BJ736" s="249"/>
    </row>
    <row r="737">
      <c r="BF737" s="249"/>
      <c r="BG737" s="249"/>
      <c r="BH737" s="249"/>
      <c r="BI737" s="249"/>
      <c r="BJ737" s="249"/>
    </row>
    <row r="738">
      <c r="BF738" s="249"/>
      <c r="BG738" s="249"/>
      <c r="BH738" s="249"/>
      <c r="BI738" s="249"/>
      <c r="BJ738" s="249"/>
    </row>
    <row r="739">
      <c r="BF739" s="249"/>
      <c r="BG739" s="249"/>
      <c r="BH739" s="249"/>
      <c r="BI739" s="249"/>
      <c r="BJ739" s="249"/>
    </row>
    <row r="740">
      <c r="BF740" s="249"/>
      <c r="BG740" s="249"/>
      <c r="BH740" s="249"/>
      <c r="BI740" s="249"/>
      <c r="BJ740" s="249"/>
    </row>
    <row r="741">
      <c r="BF741" s="249"/>
      <c r="BG741" s="249"/>
      <c r="BH741" s="249"/>
      <c r="BI741" s="249"/>
      <c r="BJ741" s="249"/>
    </row>
    <row r="742">
      <c r="BF742" s="249"/>
      <c r="BG742" s="249"/>
      <c r="BH742" s="249"/>
      <c r="BI742" s="249"/>
      <c r="BJ742" s="249"/>
    </row>
    <row r="743">
      <c r="BF743" s="249"/>
      <c r="BG743" s="249"/>
      <c r="BH743" s="249"/>
      <c r="BI743" s="249"/>
      <c r="BJ743" s="249"/>
    </row>
    <row r="744">
      <c r="BF744" s="249"/>
      <c r="BG744" s="249"/>
      <c r="BH744" s="249"/>
      <c r="BI744" s="249"/>
      <c r="BJ744" s="249"/>
    </row>
    <row r="745">
      <c r="BF745" s="249"/>
      <c r="BG745" s="249"/>
      <c r="BH745" s="249"/>
      <c r="BI745" s="249"/>
      <c r="BJ745" s="249"/>
    </row>
    <row r="746">
      <c r="BF746" s="249"/>
      <c r="BG746" s="249"/>
      <c r="BH746" s="249"/>
      <c r="BI746" s="249"/>
      <c r="BJ746" s="249"/>
    </row>
    <row r="747">
      <c r="BF747" s="249"/>
      <c r="BG747" s="249"/>
      <c r="BH747" s="249"/>
      <c r="BI747" s="249"/>
      <c r="BJ747" s="249"/>
    </row>
    <row r="748">
      <c r="BF748" s="249"/>
      <c r="BG748" s="249"/>
      <c r="BH748" s="249"/>
      <c r="BI748" s="249"/>
      <c r="BJ748" s="249"/>
    </row>
    <row r="749">
      <c r="BF749" s="249"/>
      <c r="BG749" s="249"/>
      <c r="BH749" s="249"/>
      <c r="BI749" s="249"/>
      <c r="BJ749" s="249"/>
    </row>
    <row r="750">
      <c r="BF750" s="249"/>
      <c r="BG750" s="249"/>
      <c r="BH750" s="249"/>
      <c r="BI750" s="249"/>
      <c r="BJ750" s="249"/>
    </row>
    <row r="751">
      <c r="BF751" s="249"/>
      <c r="BG751" s="249"/>
      <c r="BH751" s="249"/>
      <c r="BI751" s="249"/>
      <c r="BJ751" s="249"/>
    </row>
    <row r="752">
      <c r="BF752" s="249"/>
      <c r="BG752" s="249"/>
      <c r="BH752" s="249"/>
      <c r="BI752" s="249"/>
      <c r="BJ752" s="249"/>
    </row>
    <row r="753">
      <c r="BF753" s="249"/>
      <c r="BG753" s="249"/>
      <c r="BH753" s="249"/>
      <c r="BI753" s="249"/>
      <c r="BJ753" s="249"/>
    </row>
    <row r="754">
      <c r="BF754" s="249"/>
      <c r="BG754" s="249"/>
      <c r="BH754" s="249"/>
      <c r="BI754" s="249"/>
      <c r="BJ754" s="249"/>
    </row>
    <row r="755">
      <c r="BF755" s="249"/>
      <c r="BG755" s="249"/>
      <c r="BH755" s="249"/>
      <c r="BI755" s="249"/>
      <c r="BJ755" s="249"/>
    </row>
    <row r="756">
      <c r="BF756" s="249"/>
      <c r="BG756" s="249"/>
      <c r="BH756" s="249"/>
      <c r="BI756" s="249"/>
      <c r="BJ756" s="249"/>
    </row>
    <row r="757">
      <c r="BF757" s="249"/>
      <c r="BG757" s="249"/>
      <c r="BH757" s="249"/>
      <c r="BI757" s="249"/>
      <c r="BJ757" s="249"/>
    </row>
    <row r="758">
      <c r="BF758" s="249"/>
      <c r="BG758" s="249"/>
      <c r="BH758" s="249"/>
      <c r="BI758" s="249"/>
      <c r="BJ758" s="249"/>
    </row>
    <row r="759">
      <c r="BF759" s="249"/>
      <c r="BG759" s="249"/>
      <c r="BH759" s="249"/>
      <c r="BI759" s="249"/>
      <c r="BJ759" s="249"/>
    </row>
    <row r="760">
      <c r="BF760" s="249"/>
      <c r="BG760" s="249"/>
      <c r="BH760" s="249"/>
      <c r="BI760" s="249"/>
      <c r="BJ760" s="249"/>
    </row>
    <row r="761">
      <c r="BF761" s="249"/>
      <c r="BG761" s="249"/>
      <c r="BH761" s="249"/>
      <c r="BI761" s="249"/>
      <c r="BJ761" s="249"/>
    </row>
    <row r="762">
      <c r="BF762" s="249"/>
      <c r="BG762" s="249"/>
      <c r="BH762" s="249"/>
      <c r="BI762" s="249"/>
      <c r="BJ762" s="249"/>
    </row>
    <row r="763">
      <c r="BF763" s="249"/>
      <c r="BG763" s="249"/>
      <c r="BH763" s="249"/>
      <c r="BI763" s="249"/>
      <c r="BJ763" s="249"/>
    </row>
    <row r="764">
      <c r="BF764" s="249"/>
      <c r="BG764" s="249"/>
      <c r="BH764" s="249"/>
      <c r="BI764" s="249"/>
      <c r="BJ764" s="249"/>
    </row>
    <row r="765">
      <c r="BF765" s="249"/>
      <c r="BG765" s="249"/>
      <c r="BH765" s="249"/>
      <c r="BI765" s="249"/>
      <c r="BJ765" s="249"/>
    </row>
    <row r="766">
      <c r="BF766" s="249"/>
      <c r="BG766" s="249"/>
      <c r="BH766" s="249"/>
      <c r="BI766" s="249"/>
      <c r="BJ766" s="249"/>
    </row>
    <row r="767">
      <c r="BF767" s="249"/>
      <c r="BG767" s="249"/>
      <c r="BH767" s="249"/>
      <c r="BI767" s="249"/>
      <c r="BJ767" s="249"/>
    </row>
    <row r="768">
      <c r="BF768" s="249"/>
      <c r="BG768" s="249"/>
      <c r="BH768" s="249"/>
      <c r="BI768" s="249"/>
      <c r="BJ768" s="249"/>
    </row>
    <row r="769">
      <c r="BF769" s="249"/>
      <c r="BG769" s="249"/>
      <c r="BH769" s="249"/>
      <c r="BI769" s="249"/>
      <c r="BJ769" s="249"/>
    </row>
    <row r="770">
      <c r="BF770" s="249"/>
      <c r="BG770" s="249"/>
      <c r="BH770" s="249"/>
      <c r="BI770" s="249"/>
      <c r="BJ770" s="249"/>
    </row>
    <row r="771">
      <c r="BF771" s="249"/>
      <c r="BG771" s="249"/>
      <c r="BH771" s="249"/>
      <c r="BI771" s="249"/>
      <c r="BJ771" s="249"/>
    </row>
    <row r="772">
      <c r="BF772" s="249"/>
      <c r="BG772" s="249"/>
      <c r="BH772" s="249"/>
      <c r="BI772" s="249"/>
      <c r="BJ772" s="249"/>
    </row>
    <row r="773">
      <c r="BF773" s="249"/>
      <c r="BG773" s="249"/>
      <c r="BH773" s="249"/>
      <c r="BI773" s="249"/>
      <c r="BJ773" s="249"/>
    </row>
    <row r="774">
      <c r="BF774" s="249"/>
      <c r="BG774" s="249"/>
      <c r="BH774" s="249"/>
      <c r="BI774" s="249"/>
      <c r="BJ774" s="249"/>
    </row>
    <row r="775">
      <c r="BF775" s="249"/>
      <c r="BG775" s="249"/>
      <c r="BH775" s="249"/>
      <c r="BI775" s="249"/>
      <c r="BJ775" s="249"/>
    </row>
    <row r="776">
      <c r="BF776" s="249"/>
      <c r="BG776" s="249"/>
      <c r="BH776" s="249"/>
      <c r="BI776" s="249"/>
      <c r="BJ776" s="249"/>
    </row>
    <row r="777">
      <c r="BF777" s="249"/>
      <c r="BG777" s="249"/>
      <c r="BH777" s="249"/>
      <c r="BI777" s="249"/>
      <c r="BJ777" s="249"/>
    </row>
    <row r="778">
      <c r="BF778" s="249"/>
      <c r="BG778" s="249"/>
      <c r="BH778" s="249"/>
      <c r="BI778" s="249"/>
      <c r="BJ778" s="249"/>
    </row>
    <row r="779">
      <c r="BF779" s="249"/>
      <c r="BG779" s="249"/>
      <c r="BH779" s="249"/>
      <c r="BI779" s="249"/>
      <c r="BJ779" s="249"/>
    </row>
    <row r="780">
      <c r="BF780" s="249"/>
      <c r="BG780" s="249"/>
      <c r="BH780" s="249"/>
      <c r="BI780" s="249"/>
      <c r="BJ780" s="249"/>
    </row>
    <row r="781">
      <c r="BF781" s="249"/>
      <c r="BG781" s="249"/>
      <c r="BH781" s="249"/>
      <c r="BI781" s="249"/>
      <c r="BJ781" s="249"/>
    </row>
    <row r="782">
      <c r="BF782" s="249"/>
      <c r="BG782" s="249"/>
      <c r="BH782" s="249"/>
      <c r="BI782" s="249"/>
      <c r="BJ782" s="249"/>
    </row>
    <row r="783">
      <c r="BF783" s="249"/>
      <c r="BG783" s="249"/>
      <c r="BH783" s="249"/>
      <c r="BI783" s="249"/>
      <c r="BJ783" s="249"/>
    </row>
    <row r="784">
      <c r="BF784" s="249"/>
      <c r="BG784" s="249"/>
      <c r="BH784" s="249"/>
      <c r="BI784" s="249"/>
      <c r="BJ784" s="249"/>
    </row>
    <row r="785">
      <c r="BF785" s="249"/>
      <c r="BG785" s="249"/>
      <c r="BH785" s="249"/>
      <c r="BI785" s="249"/>
      <c r="BJ785" s="249"/>
    </row>
    <row r="786">
      <c r="BF786" s="249"/>
      <c r="BG786" s="249"/>
      <c r="BH786" s="249"/>
      <c r="BI786" s="249"/>
      <c r="BJ786" s="249"/>
    </row>
    <row r="787">
      <c r="BF787" s="249"/>
      <c r="BG787" s="249"/>
      <c r="BH787" s="249"/>
      <c r="BI787" s="249"/>
      <c r="BJ787" s="249"/>
    </row>
    <row r="788">
      <c r="BF788" s="249"/>
      <c r="BG788" s="249"/>
      <c r="BH788" s="249"/>
      <c r="BI788" s="249"/>
      <c r="BJ788" s="249"/>
    </row>
    <row r="789">
      <c r="BF789" s="249"/>
      <c r="BG789" s="249"/>
      <c r="BH789" s="249"/>
      <c r="BI789" s="249"/>
      <c r="BJ789" s="249"/>
    </row>
    <row r="790">
      <c r="BF790" s="249"/>
      <c r="BG790" s="249"/>
      <c r="BH790" s="249"/>
      <c r="BI790" s="249"/>
      <c r="BJ790" s="249"/>
    </row>
    <row r="791">
      <c r="BF791" s="249"/>
      <c r="BG791" s="249"/>
      <c r="BH791" s="249"/>
      <c r="BI791" s="249"/>
      <c r="BJ791" s="249"/>
    </row>
    <row r="792">
      <c r="BF792" s="249"/>
      <c r="BG792" s="249"/>
      <c r="BH792" s="249"/>
      <c r="BI792" s="249"/>
      <c r="BJ792" s="249"/>
    </row>
    <row r="793">
      <c r="BF793" s="249"/>
      <c r="BG793" s="249"/>
      <c r="BH793" s="249"/>
      <c r="BI793" s="249"/>
      <c r="BJ793" s="249"/>
    </row>
    <row r="794">
      <c r="BF794" s="249"/>
      <c r="BG794" s="249"/>
      <c r="BH794" s="249"/>
      <c r="BI794" s="249"/>
      <c r="BJ794" s="249"/>
    </row>
    <row r="795">
      <c r="BF795" s="249"/>
      <c r="BG795" s="249"/>
      <c r="BH795" s="249"/>
      <c r="BI795" s="249"/>
      <c r="BJ795" s="249"/>
    </row>
    <row r="796">
      <c r="BF796" s="249"/>
      <c r="BG796" s="249"/>
      <c r="BH796" s="249"/>
      <c r="BI796" s="249"/>
      <c r="BJ796" s="249"/>
    </row>
    <row r="797">
      <c r="BF797" s="249"/>
      <c r="BG797" s="249"/>
      <c r="BH797" s="249"/>
      <c r="BI797" s="249"/>
      <c r="BJ797" s="249"/>
    </row>
    <row r="798">
      <c r="BF798" s="249"/>
      <c r="BG798" s="249"/>
      <c r="BH798" s="249"/>
      <c r="BI798" s="249"/>
      <c r="BJ798" s="249"/>
    </row>
    <row r="799">
      <c r="BF799" s="249"/>
      <c r="BG799" s="249"/>
      <c r="BH799" s="249"/>
      <c r="BI799" s="249"/>
      <c r="BJ799" s="249"/>
    </row>
    <row r="800">
      <c r="BF800" s="249"/>
      <c r="BG800" s="249"/>
      <c r="BH800" s="249"/>
      <c r="BI800" s="249"/>
      <c r="BJ800" s="249"/>
    </row>
    <row r="801">
      <c r="BF801" s="249"/>
      <c r="BG801" s="249"/>
      <c r="BH801" s="249"/>
      <c r="BI801" s="249"/>
      <c r="BJ801" s="249"/>
    </row>
    <row r="802">
      <c r="BF802" s="249"/>
      <c r="BG802" s="249"/>
      <c r="BH802" s="249"/>
      <c r="BI802" s="249"/>
      <c r="BJ802" s="249"/>
    </row>
    <row r="803">
      <c r="BF803" s="249"/>
      <c r="BG803" s="249"/>
      <c r="BH803" s="249"/>
      <c r="BI803" s="249"/>
      <c r="BJ803" s="249"/>
    </row>
    <row r="804">
      <c r="BF804" s="249"/>
      <c r="BG804" s="249"/>
      <c r="BH804" s="249"/>
      <c r="BI804" s="249"/>
      <c r="BJ804" s="249"/>
    </row>
    <row r="805">
      <c r="BF805" s="249"/>
      <c r="BG805" s="249"/>
      <c r="BH805" s="249"/>
      <c r="BI805" s="249"/>
      <c r="BJ805" s="249"/>
    </row>
    <row r="806">
      <c r="BF806" s="249"/>
      <c r="BG806" s="249"/>
      <c r="BH806" s="249"/>
      <c r="BI806" s="249"/>
      <c r="BJ806" s="249"/>
    </row>
    <row r="807">
      <c r="BF807" s="249"/>
      <c r="BG807" s="249"/>
      <c r="BH807" s="249"/>
      <c r="BI807" s="249"/>
      <c r="BJ807" s="249"/>
    </row>
    <row r="808">
      <c r="BF808" s="249"/>
      <c r="BG808" s="249"/>
      <c r="BH808" s="249"/>
      <c r="BI808" s="249"/>
      <c r="BJ808" s="249"/>
    </row>
    <row r="809">
      <c r="BF809" s="249"/>
      <c r="BG809" s="249"/>
      <c r="BH809" s="249"/>
      <c r="BI809" s="249"/>
      <c r="BJ809" s="249"/>
    </row>
    <row r="810">
      <c r="BF810" s="249"/>
      <c r="BG810" s="249"/>
      <c r="BH810" s="249"/>
      <c r="BI810" s="249"/>
      <c r="BJ810" s="249"/>
    </row>
    <row r="811">
      <c r="BF811" s="249"/>
      <c r="BG811" s="249"/>
      <c r="BH811" s="249"/>
      <c r="BI811" s="249"/>
      <c r="BJ811" s="249"/>
    </row>
    <row r="812">
      <c r="BF812" s="249"/>
      <c r="BG812" s="249"/>
      <c r="BH812" s="249"/>
      <c r="BI812" s="249"/>
      <c r="BJ812" s="249"/>
    </row>
    <row r="813">
      <c r="BF813" s="249"/>
      <c r="BG813" s="249"/>
      <c r="BH813" s="249"/>
      <c r="BI813" s="249"/>
      <c r="BJ813" s="249"/>
    </row>
    <row r="814">
      <c r="BF814" s="249"/>
      <c r="BG814" s="249"/>
      <c r="BH814" s="249"/>
      <c r="BI814" s="249"/>
      <c r="BJ814" s="249"/>
    </row>
    <row r="815">
      <c r="BF815" s="249"/>
      <c r="BG815" s="249"/>
      <c r="BH815" s="249"/>
      <c r="BI815" s="249"/>
      <c r="BJ815" s="249"/>
    </row>
    <row r="816">
      <c r="BF816" s="249"/>
      <c r="BG816" s="249"/>
      <c r="BH816" s="249"/>
      <c r="BI816" s="249"/>
      <c r="BJ816" s="249"/>
    </row>
    <row r="817">
      <c r="BF817" s="249"/>
      <c r="BG817" s="249"/>
      <c r="BH817" s="249"/>
      <c r="BI817" s="249"/>
      <c r="BJ817" s="249"/>
    </row>
    <row r="818">
      <c r="BF818" s="249"/>
      <c r="BG818" s="249"/>
      <c r="BH818" s="249"/>
      <c r="BI818" s="249"/>
      <c r="BJ818" s="249"/>
    </row>
    <row r="819">
      <c r="BF819" s="249"/>
      <c r="BG819" s="249"/>
      <c r="BH819" s="249"/>
      <c r="BI819" s="249"/>
      <c r="BJ819" s="249"/>
    </row>
    <row r="820">
      <c r="BF820" s="249"/>
      <c r="BG820" s="249"/>
      <c r="BH820" s="249"/>
      <c r="BI820" s="249"/>
      <c r="BJ820" s="249"/>
    </row>
    <row r="821">
      <c r="BF821" s="249"/>
      <c r="BG821" s="249"/>
      <c r="BH821" s="249"/>
      <c r="BI821" s="249"/>
      <c r="BJ821" s="249"/>
    </row>
    <row r="822">
      <c r="BF822" s="249"/>
      <c r="BG822" s="249"/>
      <c r="BH822" s="249"/>
      <c r="BI822" s="249"/>
      <c r="BJ822" s="249"/>
    </row>
    <row r="823">
      <c r="BF823" s="249"/>
      <c r="BG823" s="249"/>
      <c r="BH823" s="249"/>
      <c r="BI823" s="249"/>
      <c r="BJ823" s="249"/>
    </row>
    <row r="824">
      <c r="BF824" s="249"/>
      <c r="BG824" s="249"/>
      <c r="BH824" s="249"/>
      <c r="BI824" s="249"/>
      <c r="BJ824" s="249"/>
    </row>
    <row r="825">
      <c r="BF825" s="249"/>
      <c r="BG825" s="249"/>
      <c r="BH825" s="249"/>
      <c r="BI825" s="249"/>
      <c r="BJ825" s="249"/>
    </row>
    <row r="826">
      <c r="BF826" s="249"/>
      <c r="BG826" s="249"/>
      <c r="BH826" s="249"/>
      <c r="BI826" s="249"/>
      <c r="BJ826" s="249"/>
    </row>
    <row r="827">
      <c r="BF827" s="249"/>
      <c r="BG827" s="249"/>
      <c r="BH827" s="249"/>
      <c r="BI827" s="249"/>
      <c r="BJ827" s="249"/>
    </row>
    <row r="828">
      <c r="BF828" s="249"/>
      <c r="BG828" s="249"/>
      <c r="BH828" s="249"/>
      <c r="BI828" s="249"/>
      <c r="BJ828" s="249"/>
    </row>
    <row r="829">
      <c r="BF829" s="249"/>
      <c r="BG829" s="249"/>
      <c r="BH829" s="249"/>
      <c r="BI829" s="249"/>
      <c r="BJ829" s="249"/>
    </row>
    <row r="830">
      <c r="BF830" s="249"/>
      <c r="BG830" s="249"/>
      <c r="BH830" s="249"/>
      <c r="BI830" s="249"/>
      <c r="BJ830" s="249"/>
    </row>
    <row r="831">
      <c r="BF831" s="249"/>
      <c r="BG831" s="249"/>
      <c r="BH831" s="249"/>
      <c r="BI831" s="249"/>
      <c r="BJ831" s="249"/>
    </row>
    <row r="832">
      <c r="BF832" s="249"/>
      <c r="BG832" s="249"/>
      <c r="BH832" s="249"/>
      <c r="BI832" s="249"/>
      <c r="BJ832" s="249"/>
    </row>
    <row r="833">
      <c r="BF833" s="249"/>
      <c r="BG833" s="249"/>
      <c r="BH833" s="249"/>
      <c r="BI833" s="249"/>
      <c r="BJ833" s="249"/>
    </row>
    <row r="834">
      <c r="BF834" s="249"/>
      <c r="BG834" s="249"/>
      <c r="BH834" s="249"/>
      <c r="BI834" s="249"/>
      <c r="BJ834" s="249"/>
    </row>
    <row r="835">
      <c r="BF835" s="249"/>
      <c r="BG835" s="249"/>
      <c r="BH835" s="249"/>
      <c r="BI835" s="249"/>
      <c r="BJ835" s="249"/>
    </row>
    <row r="836">
      <c r="BF836" s="249"/>
      <c r="BG836" s="249"/>
      <c r="BH836" s="249"/>
      <c r="BI836" s="249"/>
      <c r="BJ836" s="249"/>
    </row>
    <row r="837">
      <c r="BF837" s="249"/>
      <c r="BG837" s="249"/>
      <c r="BH837" s="249"/>
      <c r="BI837" s="249"/>
      <c r="BJ837" s="249"/>
    </row>
    <row r="838">
      <c r="BF838" s="249"/>
      <c r="BG838" s="249"/>
      <c r="BH838" s="249"/>
      <c r="BI838" s="249"/>
      <c r="BJ838" s="249"/>
    </row>
    <row r="839">
      <c r="BF839" s="249"/>
      <c r="BG839" s="249"/>
      <c r="BH839" s="249"/>
      <c r="BI839" s="249"/>
      <c r="BJ839" s="249"/>
    </row>
    <row r="840">
      <c r="BF840" s="249"/>
      <c r="BG840" s="249"/>
      <c r="BH840" s="249"/>
      <c r="BI840" s="249"/>
      <c r="BJ840" s="249"/>
    </row>
    <row r="841">
      <c r="BF841" s="249"/>
      <c r="BG841" s="249"/>
      <c r="BH841" s="249"/>
      <c r="BI841" s="249"/>
      <c r="BJ841" s="249"/>
    </row>
    <row r="842">
      <c r="BF842" s="249"/>
      <c r="BG842" s="249"/>
      <c r="BH842" s="249"/>
      <c r="BI842" s="249"/>
      <c r="BJ842" s="249"/>
    </row>
    <row r="843">
      <c r="BF843" s="249"/>
      <c r="BG843" s="249"/>
      <c r="BH843" s="249"/>
      <c r="BI843" s="249"/>
      <c r="BJ843" s="249"/>
    </row>
    <row r="844">
      <c r="BF844" s="249"/>
      <c r="BG844" s="249"/>
      <c r="BH844" s="249"/>
      <c r="BI844" s="249"/>
      <c r="BJ844" s="249"/>
    </row>
    <row r="845">
      <c r="BF845" s="249"/>
      <c r="BG845" s="249"/>
      <c r="BH845" s="249"/>
      <c r="BI845" s="249"/>
      <c r="BJ845" s="249"/>
    </row>
    <row r="846">
      <c r="BF846" s="249"/>
      <c r="BG846" s="249"/>
      <c r="BH846" s="249"/>
      <c r="BI846" s="249"/>
      <c r="BJ846" s="249"/>
    </row>
    <row r="847">
      <c r="BF847" s="249"/>
      <c r="BG847" s="249"/>
      <c r="BH847" s="249"/>
      <c r="BI847" s="249"/>
      <c r="BJ847" s="249"/>
    </row>
    <row r="848">
      <c r="BF848" s="249"/>
      <c r="BG848" s="249"/>
      <c r="BH848" s="249"/>
      <c r="BI848" s="249"/>
      <c r="BJ848" s="249"/>
    </row>
    <row r="849">
      <c r="BF849" s="249"/>
      <c r="BG849" s="249"/>
      <c r="BH849" s="249"/>
      <c r="BI849" s="249"/>
      <c r="BJ849" s="249"/>
    </row>
    <row r="850">
      <c r="BF850" s="249"/>
      <c r="BG850" s="249"/>
      <c r="BH850" s="249"/>
      <c r="BI850" s="249"/>
      <c r="BJ850" s="249"/>
    </row>
    <row r="851">
      <c r="BF851" s="249"/>
      <c r="BG851" s="249"/>
      <c r="BH851" s="249"/>
      <c r="BI851" s="249"/>
      <c r="BJ851" s="249"/>
    </row>
    <row r="852">
      <c r="BF852" s="249"/>
      <c r="BG852" s="249"/>
      <c r="BH852" s="249"/>
      <c r="BI852" s="249"/>
      <c r="BJ852" s="249"/>
    </row>
    <row r="853">
      <c r="BF853" s="249"/>
      <c r="BG853" s="249"/>
      <c r="BH853" s="249"/>
      <c r="BI853" s="249"/>
      <c r="BJ853" s="249"/>
    </row>
    <row r="854">
      <c r="BF854" s="249"/>
      <c r="BG854" s="249"/>
      <c r="BH854" s="249"/>
      <c r="BI854" s="249"/>
      <c r="BJ854" s="249"/>
    </row>
    <row r="855">
      <c r="BF855" s="249"/>
      <c r="BG855" s="249"/>
      <c r="BH855" s="249"/>
      <c r="BI855" s="249"/>
      <c r="BJ855" s="249"/>
    </row>
    <row r="856">
      <c r="BF856" s="249"/>
      <c r="BG856" s="249"/>
      <c r="BH856" s="249"/>
      <c r="BI856" s="249"/>
      <c r="BJ856" s="249"/>
    </row>
    <row r="857">
      <c r="BF857" s="249"/>
      <c r="BG857" s="249"/>
      <c r="BH857" s="249"/>
      <c r="BI857" s="249"/>
      <c r="BJ857" s="249"/>
    </row>
    <row r="858">
      <c r="BF858" s="249"/>
      <c r="BG858" s="249"/>
      <c r="BH858" s="249"/>
      <c r="BI858" s="249"/>
      <c r="BJ858" s="249"/>
    </row>
    <row r="859">
      <c r="BF859" s="249"/>
      <c r="BG859" s="249"/>
      <c r="BH859" s="249"/>
      <c r="BI859" s="249"/>
      <c r="BJ859" s="249"/>
    </row>
    <row r="860">
      <c r="BF860" s="249"/>
      <c r="BG860" s="249"/>
      <c r="BH860" s="249"/>
      <c r="BI860" s="249"/>
      <c r="BJ860" s="249"/>
    </row>
    <row r="861">
      <c r="BF861" s="249"/>
      <c r="BG861" s="249"/>
      <c r="BH861" s="249"/>
      <c r="BI861" s="249"/>
      <c r="BJ861" s="249"/>
    </row>
    <row r="862">
      <c r="BF862" s="249"/>
      <c r="BG862" s="249"/>
      <c r="BH862" s="249"/>
      <c r="BI862" s="249"/>
      <c r="BJ862" s="249"/>
    </row>
    <row r="863">
      <c r="BF863" s="249"/>
      <c r="BG863" s="249"/>
      <c r="BH863" s="249"/>
      <c r="BI863" s="249"/>
      <c r="BJ863" s="249"/>
    </row>
    <row r="864">
      <c r="BF864" s="249"/>
      <c r="BG864" s="249"/>
      <c r="BH864" s="249"/>
      <c r="BI864" s="249"/>
      <c r="BJ864" s="249"/>
    </row>
    <row r="865">
      <c r="BF865" s="249"/>
      <c r="BG865" s="249"/>
      <c r="BH865" s="249"/>
      <c r="BI865" s="249"/>
      <c r="BJ865" s="249"/>
    </row>
    <row r="866">
      <c r="BF866" s="249"/>
      <c r="BG866" s="249"/>
      <c r="BH866" s="249"/>
      <c r="BI866" s="249"/>
      <c r="BJ866" s="249"/>
    </row>
    <row r="867">
      <c r="BF867" s="249"/>
      <c r="BG867" s="249"/>
      <c r="BH867" s="249"/>
      <c r="BI867" s="249"/>
      <c r="BJ867" s="249"/>
    </row>
    <row r="868">
      <c r="BF868" s="249"/>
      <c r="BG868" s="249"/>
      <c r="BH868" s="249"/>
      <c r="BI868" s="249"/>
      <c r="BJ868" s="249"/>
    </row>
    <row r="869">
      <c r="BF869" s="249"/>
      <c r="BG869" s="249"/>
      <c r="BH869" s="249"/>
      <c r="BI869" s="249"/>
      <c r="BJ869" s="249"/>
    </row>
    <row r="870">
      <c r="BF870" s="249"/>
      <c r="BG870" s="249"/>
      <c r="BH870" s="249"/>
      <c r="BI870" s="249"/>
      <c r="BJ870" s="249"/>
    </row>
    <row r="871">
      <c r="BF871" s="249"/>
      <c r="BG871" s="249"/>
      <c r="BH871" s="249"/>
      <c r="BI871" s="249"/>
      <c r="BJ871" s="249"/>
    </row>
    <row r="872">
      <c r="BF872" s="249"/>
      <c r="BG872" s="249"/>
      <c r="BH872" s="249"/>
      <c r="BI872" s="249"/>
      <c r="BJ872" s="249"/>
    </row>
    <row r="873">
      <c r="BF873" s="249"/>
      <c r="BG873" s="249"/>
      <c r="BH873" s="249"/>
      <c r="BI873" s="249"/>
      <c r="BJ873" s="249"/>
    </row>
    <row r="874">
      <c r="BF874" s="249"/>
      <c r="BG874" s="249"/>
      <c r="BH874" s="249"/>
      <c r="BI874" s="249"/>
      <c r="BJ874" s="249"/>
    </row>
    <row r="875">
      <c r="BF875" s="249"/>
      <c r="BG875" s="249"/>
      <c r="BH875" s="249"/>
      <c r="BI875" s="249"/>
      <c r="BJ875" s="249"/>
    </row>
    <row r="876">
      <c r="BF876" s="249"/>
      <c r="BG876" s="249"/>
      <c r="BH876" s="249"/>
      <c r="BI876" s="249"/>
      <c r="BJ876" s="249"/>
    </row>
    <row r="877">
      <c r="BF877" s="249"/>
      <c r="BG877" s="249"/>
      <c r="BH877" s="249"/>
      <c r="BI877" s="249"/>
      <c r="BJ877" s="249"/>
    </row>
    <row r="878">
      <c r="BF878" s="249"/>
      <c r="BG878" s="249"/>
      <c r="BH878" s="249"/>
      <c r="BI878" s="249"/>
      <c r="BJ878" s="249"/>
    </row>
    <row r="879">
      <c r="BF879" s="249"/>
      <c r="BG879" s="249"/>
      <c r="BH879" s="249"/>
      <c r="BI879" s="249"/>
      <c r="BJ879" s="249"/>
    </row>
    <row r="880">
      <c r="BF880" s="249"/>
      <c r="BG880" s="249"/>
      <c r="BH880" s="249"/>
      <c r="BI880" s="249"/>
      <c r="BJ880" s="249"/>
    </row>
    <row r="881">
      <c r="BF881" s="249"/>
      <c r="BG881" s="249"/>
      <c r="BH881" s="249"/>
      <c r="BI881" s="249"/>
      <c r="BJ881" s="249"/>
    </row>
    <row r="882">
      <c r="BF882" s="249"/>
      <c r="BG882" s="249"/>
      <c r="BH882" s="249"/>
      <c r="BI882" s="249"/>
      <c r="BJ882" s="249"/>
    </row>
    <row r="883">
      <c r="BF883" s="249"/>
      <c r="BG883" s="249"/>
      <c r="BH883" s="249"/>
      <c r="BI883" s="249"/>
      <c r="BJ883" s="249"/>
    </row>
    <row r="884">
      <c r="BF884" s="249"/>
      <c r="BG884" s="249"/>
      <c r="BH884" s="249"/>
      <c r="BI884" s="249"/>
      <c r="BJ884" s="249"/>
    </row>
    <row r="885">
      <c r="BF885" s="249"/>
      <c r="BG885" s="249"/>
      <c r="BH885" s="249"/>
      <c r="BI885" s="249"/>
      <c r="BJ885" s="249"/>
    </row>
    <row r="886">
      <c r="BF886" s="249"/>
      <c r="BG886" s="249"/>
      <c r="BH886" s="249"/>
      <c r="BI886" s="249"/>
      <c r="BJ886" s="249"/>
    </row>
    <row r="887">
      <c r="BF887" s="249"/>
      <c r="BG887" s="249"/>
      <c r="BH887" s="249"/>
      <c r="BI887" s="249"/>
      <c r="BJ887" s="249"/>
    </row>
    <row r="888">
      <c r="BF888" s="249"/>
      <c r="BG888" s="249"/>
      <c r="BH888" s="249"/>
      <c r="BI888" s="249"/>
      <c r="BJ888" s="249"/>
    </row>
    <row r="889">
      <c r="BF889" s="249"/>
      <c r="BG889" s="249"/>
      <c r="BH889" s="249"/>
      <c r="BI889" s="249"/>
      <c r="BJ889" s="249"/>
    </row>
    <row r="890">
      <c r="BF890" s="249"/>
      <c r="BG890" s="249"/>
      <c r="BH890" s="249"/>
      <c r="BI890" s="249"/>
      <c r="BJ890" s="249"/>
    </row>
    <row r="891">
      <c r="BF891" s="249"/>
      <c r="BG891" s="249"/>
      <c r="BH891" s="249"/>
      <c r="BI891" s="249"/>
      <c r="BJ891" s="249"/>
    </row>
    <row r="892">
      <c r="BF892" s="249"/>
      <c r="BG892" s="249"/>
      <c r="BH892" s="249"/>
      <c r="BI892" s="249"/>
      <c r="BJ892" s="249"/>
    </row>
    <row r="893">
      <c r="BF893" s="249"/>
      <c r="BG893" s="249"/>
      <c r="BH893" s="249"/>
      <c r="BI893" s="249"/>
      <c r="BJ893" s="249"/>
    </row>
    <row r="894">
      <c r="BF894" s="249"/>
      <c r="BG894" s="249"/>
      <c r="BH894" s="249"/>
      <c r="BI894" s="249"/>
      <c r="BJ894" s="249"/>
    </row>
    <row r="895">
      <c r="BF895" s="249"/>
      <c r="BG895" s="249"/>
      <c r="BH895" s="249"/>
      <c r="BI895" s="249"/>
      <c r="BJ895" s="249"/>
    </row>
    <row r="896">
      <c r="BF896" s="249"/>
      <c r="BG896" s="249"/>
      <c r="BH896" s="249"/>
      <c r="BI896" s="249"/>
      <c r="BJ896" s="249"/>
    </row>
    <row r="897">
      <c r="BF897" s="249"/>
      <c r="BG897" s="249"/>
      <c r="BH897" s="249"/>
      <c r="BI897" s="249"/>
      <c r="BJ897" s="249"/>
    </row>
    <row r="898">
      <c r="BF898" s="249"/>
      <c r="BG898" s="249"/>
      <c r="BH898" s="249"/>
      <c r="BI898" s="249"/>
      <c r="BJ898" s="249"/>
    </row>
    <row r="899">
      <c r="BF899" s="249"/>
      <c r="BG899" s="249"/>
      <c r="BH899" s="249"/>
      <c r="BI899" s="249"/>
      <c r="BJ899" s="249"/>
    </row>
    <row r="900">
      <c r="BF900" s="249"/>
      <c r="BG900" s="249"/>
      <c r="BH900" s="249"/>
      <c r="BI900" s="249"/>
      <c r="BJ900" s="249"/>
    </row>
    <row r="901">
      <c r="BF901" s="249"/>
      <c r="BG901" s="249"/>
      <c r="BH901" s="249"/>
      <c r="BI901" s="249"/>
      <c r="BJ901" s="249"/>
    </row>
    <row r="902">
      <c r="BF902" s="249"/>
      <c r="BG902" s="249"/>
      <c r="BH902" s="249"/>
      <c r="BI902" s="249"/>
      <c r="BJ902" s="249"/>
    </row>
    <row r="903">
      <c r="BF903" s="249"/>
      <c r="BG903" s="249"/>
      <c r="BH903" s="249"/>
      <c r="BI903" s="249"/>
      <c r="BJ903" s="249"/>
    </row>
    <row r="904">
      <c r="BF904" s="249"/>
      <c r="BG904" s="249"/>
      <c r="BH904" s="249"/>
      <c r="BI904" s="249"/>
      <c r="BJ904" s="249"/>
    </row>
    <row r="905">
      <c r="BF905" s="249"/>
      <c r="BG905" s="249"/>
      <c r="BH905" s="249"/>
      <c r="BI905" s="249"/>
      <c r="BJ905" s="249"/>
    </row>
    <row r="906">
      <c r="BF906" s="249"/>
      <c r="BG906" s="249"/>
      <c r="BH906" s="249"/>
      <c r="BI906" s="249"/>
      <c r="BJ906" s="249"/>
    </row>
    <row r="907">
      <c r="BF907" s="249"/>
      <c r="BG907" s="249"/>
      <c r="BH907" s="249"/>
      <c r="BI907" s="249"/>
      <c r="BJ907" s="249"/>
    </row>
    <row r="908">
      <c r="BF908" s="249"/>
      <c r="BG908" s="249"/>
      <c r="BH908" s="249"/>
      <c r="BI908" s="249"/>
      <c r="BJ908" s="249"/>
    </row>
    <row r="909">
      <c r="BF909" s="249"/>
      <c r="BG909" s="249"/>
      <c r="BH909" s="249"/>
      <c r="BI909" s="249"/>
      <c r="BJ909" s="249"/>
    </row>
    <row r="910">
      <c r="BF910" s="249"/>
      <c r="BG910" s="249"/>
      <c r="BH910" s="249"/>
      <c r="BI910" s="249"/>
      <c r="BJ910" s="249"/>
    </row>
    <row r="911">
      <c r="BF911" s="249"/>
      <c r="BG911" s="249"/>
      <c r="BH911" s="249"/>
      <c r="BI911" s="249"/>
      <c r="BJ911" s="249"/>
    </row>
    <row r="912">
      <c r="BF912" s="249"/>
      <c r="BG912" s="249"/>
      <c r="BH912" s="249"/>
      <c r="BI912" s="249"/>
      <c r="BJ912" s="249"/>
    </row>
    <row r="913">
      <c r="BF913" s="249"/>
      <c r="BG913" s="249"/>
      <c r="BH913" s="249"/>
      <c r="BI913" s="249"/>
      <c r="BJ913" s="249"/>
    </row>
    <row r="914">
      <c r="BF914" s="249"/>
      <c r="BG914" s="249"/>
      <c r="BH914" s="249"/>
      <c r="BI914" s="249"/>
      <c r="BJ914" s="249"/>
    </row>
    <row r="915">
      <c r="BF915" s="249"/>
      <c r="BG915" s="249"/>
      <c r="BH915" s="249"/>
      <c r="BI915" s="249"/>
      <c r="BJ915" s="249"/>
    </row>
    <row r="916">
      <c r="BF916" s="249"/>
      <c r="BG916" s="249"/>
      <c r="BH916" s="249"/>
      <c r="BI916" s="249"/>
      <c r="BJ916" s="249"/>
    </row>
    <row r="917">
      <c r="BF917" s="249"/>
      <c r="BG917" s="249"/>
      <c r="BH917" s="249"/>
      <c r="BI917" s="249"/>
      <c r="BJ917" s="249"/>
    </row>
    <row r="918">
      <c r="BF918" s="249"/>
      <c r="BG918" s="249"/>
      <c r="BH918" s="249"/>
      <c r="BI918" s="249"/>
      <c r="BJ918" s="249"/>
    </row>
    <row r="919">
      <c r="BF919" s="249"/>
      <c r="BG919" s="249"/>
      <c r="BH919" s="249"/>
      <c r="BI919" s="249"/>
      <c r="BJ919" s="249"/>
    </row>
    <row r="920">
      <c r="BF920" s="249"/>
      <c r="BG920" s="249"/>
      <c r="BH920" s="249"/>
      <c r="BI920" s="249"/>
      <c r="BJ920" s="249"/>
    </row>
    <row r="921">
      <c r="BF921" s="249"/>
      <c r="BG921" s="249"/>
      <c r="BH921" s="249"/>
      <c r="BI921" s="249"/>
      <c r="BJ921" s="249"/>
    </row>
    <row r="922">
      <c r="BF922" s="249"/>
      <c r="BG922" s="249"/>
      <c r="BH922" s="249"/>
      <c r="BI922" s="249"/>
      <c r="BJ922" s="249"/>
    </row>
    <row r="923">
      <c r="BF923" s="249"/>
      <c r="BG923" s="249"/>
      <c r="BH923" s="249"/>
      <c r="BI923" s="249"/>
      <c r="BJ923" s="249"/>
    </row>
    <row r="924">
      <c r="BF924" s="249"/>
      <c r="BG924" s="249"/>
      <c r="BH924" s="249"/>
      <c r="BI924" s="249"/>
      <c r="BJ924" s="249"/>
    </row>
    <row r="925">
      <c r="BF925" s="249"/>
      <c r="BG925" s="249"/>
      <c r="BH925" s="249"/>
      <c r="BI925" s="249"/>
      <c r="BJ925" s="249"/>
    </row>
    <row r="926">
      <c r="BF926" s="249"/>
      <c r="BG926" s="249"/>
      <c r="BH926" s="249"/>
      <c r="BI926" s="249"/>
      <c r="BJ926" s="249"/>
    </row>
    <row r="927">
      <c r="BF927" s="249"/>
      <c r="BG927" s="249"/>
      <c r="BH927" s="249"/>
      <c r="BI927" s="249"/>
      <c r="BJ927" s="249"/>
    </row>
    <row r="928">
      <c r="BF928" s="249"/>
      <c r="BG928" s="249"/>
      <c r="BH928" s="249"/>
      <c r="BI928" s="249"/>
      <c r="BJ928" s="249"/>
    </row>
    <row r="929">
      <c r="BF929" s="249"/>
      <c r="BG929" s="249"/>
      <c r="BH929" s="249"/>
      <c r="BI929" s="249"/>
      <c r="BJ929" s="249"/>
    </row>
    <row r="930">
      <c r="BF930" s="249"/>
      <c r="BG930" s="249"/>
      <c r="BH930" s="249"/>
      <c r="BI930" s="249"/>
      <c r="BJ930" s="249"/>
    </row>
    <row r="931">
      <c r="BF931" s="249"/>
      <c r="BG931" s="249"/>
      <c r="BH931" s="249"/>
      <c r="BI931" s="249"/>
      <c r="BJ931" s="249"/>
    </row>
    <row r="932">
      <c r="BF932" s="249"/>
      <c r="BG932" s="249"/>
      <c r="BH932" s="249"/>
      <c r="BI932" s="249"/>
      <c r="BJ932" s="249"/>
    </row>
    <row r="933">
      <c r="BF933" s="249"/>
      <c r="BG933" s="249"/>
      <c r="BH933" s="249"/>
      <c r="BI933" s="249"/>
      <c r="BJ933" s="249"/>
    </row>
    <row r="934">
      <c r="BF934" s="249"/>
      <c r="BG934" s="249"/>
      <c r="BH934" s="249"/>
      <c r="BI934" s="249"/>
      <c r="BJ934" s="249"/>
    </row>
    <row r="935">
      <c r="BF935" s="249"/>
      <c r="BG935" s="249"/>
      <c r="BH935" s="249"/>
      <c r="BI935" s="249"/>
      <c r="BJ935" s="249"/>
    </row>
    <row r="936">
      <c r="BF936" s="249"/>
      <c r="BG936" s="249"/>
      <c r="BH936" s="249"/>
      <c r="BI936" s="249"/>
      <c r="BJ936" s="249"/>
    </row>
    <row r="937">
      <c r="BF937" s="249"/>
      <c r="BG937" s="249"/>
      <c r="BH937" s="249"/>
      <c r="BI937" s="249"/>
      <c r="BJ937" s="249"/>
    </row>
    <row r="938">
      <c r="BF938" s="249"/>
      <c r="BG938" s="249"/>
      <c r="BH938" s="249"/>
      <c r="BI938" s="249"/>
      <c r="BJ938" s="249"/>
    </row>
    <row r="939">
      <c r="BF939" s="249"/>
      <c r="BG939" s="249"/>
      <c r="BH939" s="249"/>
      <c r="BI939" s="249"/>
      <c r="BJ939" s="249"/>
    </row>
    <row r="940">
      <c r="BF940" s="249"/>
      <c r="BG940" s="249"/>
      <c r="BH940" s="249"/>
      <c r="BI940" s="249"/>
      <c r="BJ940" s="249"/>
    </row>
    <row r="941">
      <c r="BF941" s="249"/>
      <c r="BG941" s="249"/>
      <c r="BH941" s="249"/>
      <c r="BI941" s="249"/>
      <c r="BJ941" s="249"/>
    </row>
    <row r="942">
      <c r="BF942" s="249"/>
      <c r="BG942" s="249"/>
      <c r="BH942" s="249"/>
      <c r="BI942" s="249"/>
      <c r="BJ942" s="249"/>
    </row>
    <row r="943">
      <c r="BF943" s="249"/>
      <c r="BG943" s="249"/>
      <c r="BH943" s="249"/>
      <c r="BI943" s="249"/>
      <c r="BJ943" s="249"/>
    </row>
    <row r="944">
      <c r="BF944" s="249"/>
      <c r="BG944" s="249"/>
      <c r="BH944" s="249"/>
      <c r="BI944" s="249"/>
      <c r="BJ944" s="249"/>
    </row>
    <row r="945">
      <c r="BF945" s="249"/>
      <c r="BG945" s="249"/>
      <c r="BH945" s="249"/>
      <c r="BI945" s="249"/>
      <c r="BJ945" s="249"/>
    </row>
    <row r="946">
      <c r="BF946" s="249"/>
      <c r="BG946" s="249"/>
      <c r="BH946" s="249"/>
      <c r="BI946" s="249"/>
      <c r="BJ946" s="249"/>
    </row>
    <row r="947">
      <c r="BF947" s="249"/>
      <c r="BG947" s="249"/>
      <c r="BH947" s="249"/>
      <c r="BI947" s="249"/>
      <c r="BJ947" s="249"/>
    </row>
    <row r="948">
      <c r="BF948" s="249"/>
      <c r="BG948" s="249"/>
      <c r="BH948" s="249"/>
      <c r="BI948" s="249"/>
      <c r="BJ948" s="249"/>
    </row>
    <row r="949">
      <c r="BF949" s="249"/>
      <c r="BG949" s="249"/>
      <c r="BH949" s="249"/>
      <c r="BI949" s="249"/>
      <c r="BJ949" s="249"/>
    </row>
    <row r="950">
      <c r="BF950" s="249"/>
      <c r="BG950" s="249"/>
      <c r="BH950" s="249"/>
      <c r="BI950" s="249"/>
      <c r="BJ950" s="249"/>
    </row>
    <row r="951">
      <c r="BF951" s="249"/>
      <c r="BG951" s="249"/>
      <c r="BH951" s="249"/>
      <c r="BI951" s="249"/>
      <c r="BJ951" s="249"/>
    </row>
    <row r="952">
      <c r="BF952" s="249"/>
      <c r="BG952" s="249"/>
      <c r="BH952" s="249"/>
      <c r="BI952" s="249"/>
      <c r="BJ952" s="249"/>
    </row>
    <row r="953">
      <c r="BF953" s="249"/>
      <c r="BG953" s="249"/>
      <c r="BH953" s="249"/>
      <c r="BI953" s="249"/>
      <c r="BJ953" s="249"/>
    </row>
    <row r="954">
      <c r="BF954" s="249"/>
      <c r="BG954" s="249"/>
      <c r="BH954" s="249"/>
      <c r="BI954" s="249"/>
      <c r="BJ954" s="249"/>
    </row>
    <row r="955">
      <c r="BF955" s="249"/>
      <c r="BG955" s="249"/>
      <c r="BH955" s="249"/>
      <c r="BI955" s="249"/>
      <c r="BJ955" s="249"/>
    </row>
    <row r="956">
      <c r="BF956" s="249"/>
      <c r="BG956" s="249"/>
      <c r="BH956" s="249"/>
      <c r="BI956" s="249"/>
      <c r="BJ956" s="249"/>
    </row>
    <row r="957">
      <c r="BF957" s="249"/>
      <c r="BG957" s="249"/>
      <c r="BH957" s="249"/>
      <c r="BI957" s="249"/>
      <c r="BJ957" s="249"/>
    </row>
    <row r="958">
      <c r="BF958" s="249"/>
      <c r="BG958" s="249"/>
      <c r="BH958" s="249"/>
      <c r="BI958" s="249"/>
      <c r="BJ958" s="249"/>
    </row>
    <row r="959">
      <c r="BF959" s="249"/>
      <c r="BG959" s="249"/>
      <c r="BH959" s="249"/>
      <c r="BI959" s="249"/>
      <c r="BJ959" s="249"/>
    </row>
    <row r="960">
      <c r="BF960" s="249"/>
      <c r="BG960" s="249"/>
      <c r="BH960" s="249"/>
      <c r="BI960" s="249"/>
      <c r="BJ960" s="249"/>
    </row>
    <row r="961">
      <c r="BF961" s="249"/>
      <c r="BG961" s="249"/>
      <c r="BH961" s="249"/>
      <c r="BI961" s="249"/>
      <c r="BJ961" s="249"/>
    </row>
    <row r="962">
      <c r="BF962" s="249"/>
      <c r="BG962" s="249"/>
      <c r="BH962" s="249"/>
      <c r="BI962" s="249"/>
      <c r="BJ962" s="249"/>
    </row>
    <row r="963">
      <c r="BF963" s="249"/>
      <c r="BG963" s="249"/>
      <c r="BH963" s="249"/>
      <c r="BI963" s="249"/>
      <c r="BJ963" s="249"/>
    </row>
    <row r="964">
      <c r="BF964" s="249"/>
      <c r="BG964" s="249"/>
      <c r="BH964" s="249"/>
      <c r="BI964" s="249"/>
      <c r="BJ964" s="249"/>
    </row>
    <row r="965">
      <c r="BF965" s="249"/>
      <c r="BG965" s="249"/>
      <c r="BH965" s="249"/>
      <c r="BI965" s="249"/>
      <c r="BJ965" s="249"/>
    </row>
    <row r="966">
      <c r="BF966" s="249"/>
      <c r="BG966" s="249"/>
      <c r="BH966" s="249"/>
      <c r="BI966" s="249"/>
      <c r="BJ966" s="249"/>
    </row>
    <row r="967">
      <c r="BF967" s="249"/>
      <c r="BG967" s="249"/>
      <c r="BH967" s="249"/>
      <c r="BI967" s="249"/>
      <c r="BJ967" s="249"/>
    </row>
    <row r="968">
      <c r="BF968" s="249"/>
      <c r="BG968" s="249"/>
      <c r="BH968" s="249"/>
      <c r="BI968" s="249"/>
      <c r="BJ968" s="249"/>
    </row>
    <row r="969">
      <c r="BF969" s="249"/>
      <c r="BG969" s="249"/>
      <c r="BH969" s="249"/>
      <c r="BI969" s="249"/>
      <c r="BJ969" s="249"/>
    </row>
    <row r="970">
      <c r="BF970" s="249"/>
      <c r="BG970" s="249"/>
      <c r="BH970" s="249"/>
      <c r="BI970" s="249"/>
      <c r="BJ970" s="249"/>
    </row>
    <row r="971">
      <c r="BF971" s="249"/>
      <c r="BG971" s="249"/>
      <c r="BH971" s="249"/>
      <c r="BI971" s="249"/>
      <c r="BJ971" s="249"/>
    </row>
    <row r="972">
      <c r="BF972" s="249"/>
      <c r="BG972" s="249"/>
      <c r="BH972" s="249"/>
      <c r="BI972" s="249"/>
      <c r="BJ972" s="249"/>
    </row>
    <row r="973">
      <c r="BF973" s="249"/>
      <c r="BG973" s="249"/>
      <c r="BH973" s="249"/>
      <c r="BI973" s="249"/>
      <c r="BJ973" s="249"/>
    </row>
    <row r="974">
      <c r="BF974" s="249"/>
      <c r="BG974" s="249"/>
      <c r="BH974" s="249"/>
      <c r="BI974" s="249"/>
      <c r="BJ974" s="249"/>
    </row>
    <row r="975">
      <c r="BF975" s="249"/>
      <c r="BG975" s="249"/>
      <c r="BH975" s="249"/>
      <c r="BI975" s="249"/>
      <c r="BJ975" s="249"/>
    </row>
    <row r="976">
      <c r="BF976" s="249"/>
      <c r="BG976" s="249"/>
      <c r="BH976" s="249"/>
      <c r="BI976" s="249"/>
      <c r="BJ976" s="249"/>
    </row>
    <row r="977">
      <c r="BF977" s="249"/>
      <c r="BG977" s="249"/>
      <c r="BH977" s="249"/>
      <c r="BI977" s="249"/>
      <c r="BJ977" s="249"/>
    </row>
    <row r="978">
      <c r="BF978" s="249"/>
      <c r="BG978" s="249"/>
      <c r="BH978" s="249"/>
      <c r="BI978" s="249"/>
      <c r="BJ978" s="249"/>
    </row>
    <row r="979">
      <c r="BF979" s="249"/>
      <c r="BG979" s="249"/>
      <c r="BH979" s="249"/>
      <c r="BI979" s="249"/>
      <c r="BJ979" s="249"/>
    </row>
    <row r="980">
      <c r="BF980" s="249"/>
      <c r="BG980" s="249"/>
      <c r="BH980" s="249"/>
      <c r="BI980" s="249"/>
      <c r="BJ980" s="249"/>
    </row>
    <row r="981">
      <c r="BF981" s="249"/>
      <c r="BG981" s="249"/>
      <c r="BH981" s="249"/>
      <c r="BI981" s="249"/>
      <c r="BJ981" s="249"/>
    </row>
    <row r="982">
      <c r="BF982" s="249"/>
      <c r="BG982" s="249"/>
      <c r="BH982" s="249"/>
      <c r="BI982" s="249"/>
      <c r="BJ982" s="249"/>
    </row>
    <row r="983">
      <c r="BF983" s="249"/>
      <c r="BG983" s="249"/>
      <c r="BH983" s="249"/>
      <c r="BI983" s="249"/>
      <c r="BJ983" s="249"/>
    </row>
    <row r="984">
      <c r="BF984" s="249"/>
      <c r="BG984" s="249"/>
      <c r="BH984" s="249"/>
      <c r="BI984" s="249"/>
      <c r="BJ984" s="249"/>
    </row>
    <row r="985">
      <c r="BF985" s="249"/>
      <c r="BG985" s="249"/>
      <c r="BH985" s="249"/>
      <c r="BI985" s="249"/>
      <c r="BJ985" s="249"/>
    </row>
    <row r="986">
      <c r="BF986" s="249"/>
      <c r="BG986" s="249"/>
      <c r="BH986" s="249"/>
      <c r="BI986" s="249"/>
      <c r="BJ986" s="249"/>
    </row>
    <row r="987">
      <c r="BF987" s="249"/>
      <c r="BG987" s="249"/>
      <c r="BH987" s="249"/>
      <c r="BI987" s="249"/>
      <c r="BJ987" s="249"/>
    </row>
    <row r="988">
      <c r="BF988" s="249"/>
      <c r="BG988" s="249"/>
      <c r="BH988" s="249"/>
      <c r="BI988" s="249"/>
      <c r="BJ988" s="249"/>
    </row>
    <row r="989">
      <c r="BF989" s="249"/>
      <c r="BG989" s="249"/>
      <c r="BH989" s="249"/>
      <c r="BI989" s="249"/>
      <c r="BJ989" s="249"/>
    </row>
    <row r="990">
      <c r="BF990" s="249"/>
      <c r="BG990" s="249"/>
      <c r="BH990" s="249"/>
      <c r="BI990" s="249"/>
      <c r="BJ990" s="249"/>
    </row>
    <row r="991">
      <c r="BF991" s="249"/>
      <c r="BG991" s="249"/>
      <c r="BH991" s="249"/>
      <c r="BI991" s="249"/>
      <c r="BJ991" s="249"/>
    </row>
    <row r="992">
      <c r="BF992" s="249"/>
      <c r="BG992" s="249"/>
      <c r="BH992" s="249"/>
      <c r="BI992" s="249"/>
      <c r="BJ992" s="249"/>
    </row>
    <row r="993">
      <c r="BF993" s="249"/>
      <c r="BG993" s="249"/>
      <c r="BH993" s="249"/>
      <c r="BI993" s="249"/>
      <c r="BJ993" s="249"/>
    </row>
    <row r="994">
      <c r="BF994" s="249"/>
      <c r="BG994" s="249"/>
      <c r="BH994" s="249"/>
      <c r="BI994" s="249"/>
      <c r="BJ994" s="249"/>
    </row>
    <row r="995">
      <c r="BF995" s="249"/>
      <c r="BG995" s="249"/>
      <c r="BH995" s="249"/>
      <c r="BI995" s="249"/>
      <c r="BJ995" s="249"/>
    </row>
    <row r="996">
      <c r="BF996" s="249"/>
      <c r="BG996" s="249"/>
      <c r="BH996" s="249"/>
      <c r="BI996" s="249"/>
      <c r="BJ996" s="249"/>
    </row>
    <row r="997">
      <c r="BF997" s="249"/>
      <c r="BG997" s="249"/>
      <c r="BH997" s="249"/>
      <c r="BI997" s="249"/>
      <c r="BJ997" s="249"/>
    </row>
    <row r="998">
      <c r="BF998" s="249"/>
      <c r="BG998" s="249"/>
      <c r="BH998" s="249"/>
      <c r="BI998" s="249"/>
      <c r="BJ998" s="249"/>
    </row>
    <row r="999">
      <c r="BF999" s="249"/>
      <c r="BG999" s="249"/>
      <c r="BH999" s="249"/>
      <c r="BI999" s="249"/>
      <c r="BJ999" s="249"/>
    </row>
    <row r="1000">
      <c r="BF1000" s="249"/>
      <c r="BG1000" s="249"/>
      <c r="BH1000" s="249"/>
      <c r="BI1000" s="249"/>
      <c r="BJ1000" s="249"/>
    </row>
  </sheetData>
  <mergeCells count="68">
    <mergeCell ref="BL1:BO1"/>
    <mergeCell ref="BG1:BJ1"/>
    <mergeCell ref="BG2:BG3"/>
    <mergeCell ref="BH2:BH3"/>
    <mergeCell ref="BI2:BI3"/>
    <mergeCell ref="BJ2:BJ3"/>
    <mergeCell ref="BG4:BJ4"/>
    <mergeCell ref="BE2:BE3"/>
    <mergeCell ref="BN2:BN3"/>
    <mergeCell ref="BL2:BL3"/>
    <mergeCell ref="BM2:BM3"/>
    <mergeCell ref="BO2:BO3"/>
    <mergeCell ref="BQ1:BQ3"/>
    <mergeCell ref="BS1:CP1"/>
    <mergeCell ref="K1:K3"/>
    <mergeCell ref="L1:L3"/>
    <mergeCell ref="AE2:AE3"/>
    <mergeCell ref="AF2:AF3"/>
    <mergeCell ref="AD2:AD3"/>
    <mergeCell ref="AC2:AC3"/>
    <mergeCell ref="Y2:Y3"/>
    <mergeCell ref="Z2:Z3"/>
    <mergeCell ref="AA2:AA3"/>
    <mergeCell ref="X1:AA1"/>
    <mergeCell ref="AC1:AF1"/>
    <mergeCell ref="A1:A3"/>
    <mergeCell ref="B1:B3"/>
    <mergeCell ref="C1:C3"/>
    <mergeCell ref="E1:E3"/>
    <mergeCell ref="D1:D3"/>
    <mergeCell ref="X2:X3"/>
    <mergeCell ref="F1:F3"/>
    <mergeCell ref="G1:G3"/>
    <mergeCell ref="H1:H3"/>
    <mergeCell ref="I1:I3"/>
    <mergeCell ref="J1:J3"/>
    <mergeCell ref="O1:V2"/>
    <mergeCell ref="M1:M3"/>
    <mergeCell ref="AU2:AU3"/>
    <mergeCell ref="AW2:AW3"/>
    <mergeCell ref="AS2:AS3"/>
    <mergeCell ref="AP2:AP3"/>
    <mergeCell ref="AM1:AP1"/>
    <mergeCell ref="AN2:AN3"/>
    <mergeCell ref="AR1:AU1"/>
    <mergeCell ref="AO2:AO3"/>
    <mergeCell ref="AR2:AR3"/>
    <mergeCell ref="AI2:AI3"/>
    <mergeCell ref="AJ2:AJ3"/>
    <mergeCell ref="AH1:AK1"/>
    <mergeCell ref="AY2:AY3"/>
    <mergeCell ref="AX2:AX3"/>
    <mergeCell ref="BB1:BE1"/>
    <mergeCell ref="AW1:AZ1"/>
    <mergeCell ref="DL1:DL3"/>
    <mergeCell ref="DH1:DH3"/>
    <mergeCell ref="DA1:DA3"/>
    <mergeCell ref="DN1:DN3"/>
    <mergeCell ref="CR1:CR3"/>
    <mergeCell ref="CT1:CT3"/>
    <mergeCell ref="BB2:BB3"/>
    <mergeCell ref="BC2:BC3"/>
    <mergeCell ref="BD2:BD3"/>
    <mergeCell ref="AT2:AT3"/>
    <mergeCell ref="AH2:AH3"/>
    <mergeCell ref="AK2:AK3"/>
    <mergeCell ref="AM2:AM3"/>
    <mergeCell ref="AZ2:AZ3"/>
  </mergeCells>
  <drawing r:id="rId1"/>
</worksheet>
</file>